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B95BCD35-964E-4E6E-95AC-3EC30F654DF6}" xr6:coauthVersionLast="45" xr6:coauthVersionMax="45" xr10:uidLastSave="{00000000-0000-0000-0000-000000000000}"/>
  <bookViews>
    <workbookView xWindow="-120" yWindow="-120" windowWidth="20730" windowHeight="11160" activeTab="6" xr2:uid="{00000000-000D-0000-FFFF-FFFF00000000}"/>
  </bookViews>
  <sheets>
    <sheet name="listado" sheetId="1" r:id="rId1"/>
    <sheet name="PAGO 1" sheetId="2" r:id="rId2"/>
    <sheet name="PAGO 2" sheetId="4" r:id="rId3"/>
    <sheet name="PAGO 3" sheetId="5" r:id="rId4"/>
    <sheet name="PAGO 4 " sheetId="8" r:id="rId5"/>
    <sheet name="facturado y pdte." sheetId="9" r:id="rId6"/>
    <sheet name="PAGOS TOTALES" sheetId="6" r:id="rId7"/>
  </sheets>
  <definedNames>
    <definedName name="_xlnm._FilterDatabase" localSheetId="0" hidden="1">listado!$B$2:$B$117</definedName>
    <definedName name="_xlnm._FilterDatabase" localSheetId="1" hidden="1">'PAGO 1'!$C$2:$C$21</definedName>
    <definedName name="_xlnm._FilterDatabase" localSheetId="2" hidden="1">'PAGO 2'!$C$2:$C$32</definedName>
    <definedName name="_xlnm._FilterDatabase" localSheetId="3" hidden="1">'PAGO 3'!$C$1:$C$28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" i="6" l="1"/>
  <c r="G114" i="9" l="1"/>
  <c r="H114" i="9" s="1"/>
  <c r="F114" i="9"/>
  <c r="B21" i="8" l="1"/>
  <c r="B22" i="8" s="1"/>
  <c r="C59" i="8"/>
  <c r="D59" i="8" s="1"/>
  <c r="E59" i="8" l="1"/>
  <c r="B23" i="8"/>
  <c r="B56" i="8"/>
  <c r="C56" i="8" s="1"/>
  <c r="B65" i="8"/>
  <c r="C65" i="8" s="1"/>
  <c r="D56" i="8" l="1"/>
  <c r="E56" i="8" s="1"/>
  <c r="D65" i="8"/>
  <c r="E65" i="8" s="1"/>
  <c r="B67" i="8" l="1"/>
  <c r="B5" i="6"/>
  <c r="C5" i="6" s="1"/>
  <c r="D38" i="5" l="1"/>
  <c r="D39" i="5" s="1"/>
  <c r="D40" i="5" s="1"/>
  <c r="C29" i="5" l="1"/>
  <c r="C30" i="5" s="1"/>
  <c r="C31" i="5" l="1"/>
  <c r="C43" i="5" s="1"/>
  <c r="C34" i="4"/>
  <c r="C35" i="4" s="1"/>
  <c r="C33" i="4"/>
  <c r="C16" i="2" l="1"/>
  <c r="C17" i="2" s="1"/>
  <c r="C18" i="2" l="1"/>
</calcChain>
</file>

<file path=xl/sharedStrings.xml><?xml version="1.0" encoding="utf-8"?>
<sst xmlns="http://schemas.openxmlformats.org/spreadsheetml/2006/main" count="102" uniqueCount="56">
  <si>
    <t>UNIDAD</t>
  </si>
  <si>
    <t>001</t>
  </si>
  <si>
    <t>002</t>
  </si>
  <si>
    <t>vidrio roto dormitorio</t>
  </si>
  <si>
    <t>cajas en living</t>
  </si>
  <si>
    <t>faltan tapetas luz y tapa caja electricidad</t>
  </si>
  <si>
    <t>FECHA</t>
  </si>
  <si>
    <t>18/11 Y 19-11</t>
  </si>
  <si>
    <t>vidrio rayado dormitorio principal</t>
  </si>
  <si>
    <t>grifería rayada</t>
  </si>
  <si>
    <t>Limpieza obra apuntes - INICIO 18-11-2020</t>
  </si>
  <si>
    <t>showroom</t>
  </si>
  <si>
    <t>falta tapa micro</t>
  </si>
  <si>
    <t>pared con poliuretano-ceramica sucia baño social</t>
  </si>
  <si>
    <t>Iva</t>
  </si>
  <si>
    <t>subtotal</t>
  </si>
  <si>
    <t>Total</t>
  </si>
  <si>
    <t>Limpieza noviembre 20</t>
  </si>
  <si>
    <t>PAGO 15-12-2020</t>
  </si>
  <si>
    <t>003</t>
  </si>
  <si>
    <t>LIMPIEZA DICIEMBRE 2020</t>
  </si>
  <si>
    <t>TOTAL</t>
  </si>
  <si>
    <t>limpieza de palliers 1 a 7</t>
  </si>
  <si>
    <t>pallier</t>
  </si>
  <si>
    <t>planta baja</t>
  </si>
  <si>
    <t>comienzan el 5-1-21</t>
  </si>
  <si>
    <t>el día viernes8 de enero Marizta sola palliers media hora como mucho</t>
  </si>
  <si>
    <t>espacios comunes</t>
  </si>
  <si>
    <t>1 a 9</t>
  </si>
  <si>
    <t>Avances</t>
  </si>
  <si>
    <t>Palieres</t>
  </si>
  <si>
    <t>LIMPIEZA ENERO 2021</t>
  </si>
  <si>
    <t>Subtotal</t>
  </si>
  <si>
    <t>11 y 12</t>
  </si>
  <si>
    <t>gym-recepcion</t>
  </si>
  <si>
    <t xml:space="preserve">total espacios comunes </t>
  </si>
  <si>
    <t>TOTAL PRESUPUESTO</t>
  </si>
  <si>
    <t>Avance Gaudi Febrero - Marzo 2021</t>
  </si>
  <si>
    <t>Cantidad</t>
  </si>
  <si>
    <t>Piso 14</t>
  </si>
  <si>
    <t>Piso 13</t>
  </si>
  <si>
    <t>Piso 18</t>
  </si>
  <si>
    <t>Repasos</t>
  </si>
  <si>
    <t>Limpiezas por horas</t>
  </si>
  <si>
    <t>Enero - Febrero -</t>
  </si>
  <si>
    <t>iva</t>
  </si>
  <si>
    <t xml:space="preserve">TOTAL </t>
  </si>
  <si>
    <t>se abonó</t>
  </si>
  <si>
    <t>dif. A favor dokidan</t>
  </si>
  <si>
    <t>pdte facturar</t>
  </si>
  <si>
    <t>decía 1103 por error</t>
  </si>
  <si>
    <t>pdte. hacer y facturar</t>
  </si>
  <si>
    <t>facturado y Cobrado</t>
  </si>
  <si>
    <t xml:space="preserve">PAGO </t>
  </si>
  <si>
    <t>TOTAL ABONADO</t>
  </si>
  <si>
    <t>LIMPIEZA CAPITAL GAUDI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</si>
</sst>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1" fontId="0" fillId="0" borderId="0" xfId="0" applyNumberFormat="1"/>
    <xf numFmtId="1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0" borderId="1" xfId="0" applyFont="1" applyFill="1" applyBorder="1"/>
    <xf numFmtId="0" fontId="3" fillId="0" borderId="0" xfId="0" applyFont="1"/>
    <xf numFmtId="0" fontId="3" fillId="0" borderId="0" xfId="0" applyFont="1" applyBorder="1"/>
    <xf numFmtId="0" fontId="4" fillId="2" borderId="1" xfId="0" applyFont="1" applyFill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left"/>
    </xf>
    <xf numFmtId="0" fontId="5" fillId="2" borderId="1" xfId="0" applyFont="1" applyFill="1" applyBorder="1"/>
    <xf numFmtId="0" fontId="5" fillId="0" borderId="1" xfId="0" applyFont="1" applyBorder="1"/>
    <xf numFmtId="0" fontId="5" fillId="2" borderId="2" xfId="0" applyFont="1" applyFill="1" applyBorder="1"/>
    <xf numFmtId="0" fontId="5" fillId="2" borderId="1" xfId="0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left"/>
    </xf>
    <xf numFmtId="0" fontId="4" fillId="3" borderId="5" xfId="0" applyFont="1" applyFill="1" applyBorder="1"/>
    <xf numFmtId="49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/>
    </xf>
    <xf numFmtId="1" fontId="4" fillId="6" borderId="1" xfId="0" applyNumberFormat="1" applyFon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3" xfId="0" applyBorder="1"/>
    <xf numFmtId="0" fontId="0" fillId="0" borderId="2" xfId="0" applyBorder="1"/>
    <xf numFmtId="1" fontId="4" fillId="7" borderId="1" xfId="0" applyNumberFormat="1" applyFont="1" applyFill="1" applyBorder="1" applyAlignment="1">
      <alignment horizontal="center"/>
    </xf>
    <xf numFmtId="0" fontId="6" fillId="0" borderId="1" xfId="0" applyFont="1" applyBorder="1" applyAlignment="1"/>
    <xf numFmtId="0" fontId="0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6" borderId="1" xfId="0" applyFill="1" applyBorder="1"/>
    <xf numFmtId="0" fontId="4" fillId="6" borderId="1" xfId="0" applyFont="1" applyFill="1" applyBorder="1" applyAlignment="1">
      <alignment horizontal="center"/>
    </xf>
    <xf numFmtId="0" fontId="0" fillId="0" borderId="0" xfId="0" applyBorder="1"/>
    <xf numFmtId="0" fontId="0" fillId="0" borderId="0" xfId="0" applyFont="1" applyAlignment="1">
      <alignment horizontal="center"/>
    </xf>
    <xf numFmtId="1" fontId="4" fillId="7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8" fillId="0" borderId="0" xfId="0" applyFont="1"/>
    <xf numFmtId="0" fontId="0" fillId="0" borderId="7" xfId="0" applyBorder="1"/>
    <xf numFmtId="0" fontId="0" fillId="0" borderId="10" xfId="0" applyFont="1" applyBorder="1" applyAlignment="1">
      <alignment horizontal="left"/>
    </xf>
    <xf numFmtId="0" fontId="0" fillId="0" borderId="11" xfId="0" applyBorder="1"/>
    <xf numFmtId="0" fontId="0" fillId="0" borderId="12" xfId="0" applyFont="1" applyBorder="1" applyAlignment="1">
      <alignment horizontal="center"/>
    </xf>
    <xf numFmtId="9" fontId="0" fillId="0" borderId="12" xfId="0" applyNumberFormat="1" applyFont="1" applyBorder="1" applyAlignment="1">
      <alignment horizontal="center"/>
    </xf>
    <xf numFmtId="0" fontId="0" fillId="0" borderId="8" xfId="0" applyBorder="1"/>
    <xf numFmtId="0" fontId="0" fillId="0" borderId="9" xfId="0" applyFont="1" applyBorder="1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/>
    <xf numFmtId="0" fontId="0" fillId="0" borderId="4" xfId="0" applyBorder="1"/>
    <xf numFmtId="0" fontId="1" fillId="6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6" borderId="1" xfId="0" applyFont="1" applyFill="1" applyBorder="1"/>
    <xf numFmtId="0" fontId="10" fillId="6" borderId="1" xfId="0" applyFont="1" applyFill="1" applyBorder="1" applyAlignment="1">
      <alignment horizontal="center"/>
    </xf>
    <xf numFmtId="0" fontId="9" fillId="0" borderId="0" xfId="0" applyFont="1" applyFill="1"/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8" borderId="7" xfId="0" applyFill="1" applyBorder="1" applyAlignment="1"/>
    <xf numFmtId="0" fontId="0" fillId="8" borderId="10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6" borderId="1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9" borderId="18" xfId="0" applyFill="1" applyBorder="1" applyAlignment="1">
      <alignment horizontal="center"/>
    </xf>
    <xf numFmtId="1" fontId="4" fillId="7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7" borderId="1" xfId="0" applyFont="1" applyFill="1" applyBorder="1" applyAlignment="1">
      <alignment horizontal="center"/>
    </xf>
    <xf numFmtId="1" fontId="4" fillId="7" borderId="1" xfId="0" applyNumberFormat="1" applyFont="1" applyFill="1" applyBorder="1" applyAlignment="1">
      <alignment horizontal="center"/>
    </xf>
    <xf numFmtId="1" fontId="1" fillId="1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6" borderId="0" xfId="0" applyFill="1"/>
    <xf numFmtId="0" fontId="0" fillId="2" borderId="16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8" borderId="1" xfId="0" applyNumberFormat="1" applyFont="1" applyFill="1" applyBorder="1"/>
    <xf numFmtId="1" fontId="4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4" borderId="4" xfId="0" applyFill="1" applyBorder="1" applyAlignment="1"/>
    <xf numFmtId="0" fontId="0" fillId="4" borderId="2" xfId="0" applyFill="1" applyBorder="1" applyAlignment="1"/>
    <xf numFmtId="0" fontId="0" fillId="7" borderId="3" xfId="0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4" fillId="7" borderId="1" xfId="0" applyNumberFormat="1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14" fontId="0" fillId="11" borderId="1" xfId="0" applyNumberFormat="1" applyFont="1" applyFill="1" applyBorder="1"/>
    <xf numFmtId="0" fontId="1" fillId="11" borderId="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0" fillId="11" borderId="1" xfId="0" applyFill="1" applyBorder="1" applyAlignment="1"/>
    <xf numFmtId="0" fontId="0" fillId="11" borderId="2" xfId="0" applyFill="1" applyBorder="1" applyAlignment="1"/>
    <xf numFmtId="0" fontId="0" fillId="11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"/>
  <sheetViews>
    <sheetView topLeftCell="A118" zoomScale="91" zoomScaleNormal="91" workbookViewId="0">
      <selection sqref="A1:F1"/>
    </sheetView>
  </sheetViews>
  <sheetFormatPr baseColWidth="10" defaultColWidth="9.140625" defaultRowHeight="15" x14ac:dyDescent="0.25"/>
  <cols>
    <col min="1" max="1" width="8.42578125" customWidth="1"/>
    <col min="2" max="2" width="12.28515625" style="32" customWidth="1"/>
    <col min="3" max="3" width="23.42578125" style="5" customWidth="1"/>
    <col min="4" max="4" width="37" style="5" customWidth="1"/>
    <col min="5" max="5" width="48.140625" style="5" customWidth="1"/>
    <col min="6" max="6" width="15.28515625" customWidth="1"/>
  </cols>
  <sheetData>
    <row r="1" spans="1:6" ht="18" customHeight="1" x14ac:dyDescent="0.25">
      <c r="A1" s="99" t="s">
        <v>10</v>
      </c>
      <c r="B1" s="100"/>
      <c r="C1" s="100"/>
      <c r="D1" s="100"/>
      <c r="E1" s="100"/>
      <c r="F1" s="100"/>
    </row>
    <row r="2" spans="1:6" ht="15.75" x14ac:dyDescent="0.25">
      <c r="A2" s="17" t="s">
        <v>0</v>
      </c>
      <c r="B2" s="28" t="s">
        <v>6</v>
      </c>
      <c r="C2" s="101"/>
      <c r="D2" s="101"/>
      <c r="E2" s="101"/>
      <c r="F2" s="102"/>
    </row>
    <row r="3" spans="1:6" ht="15.75" x14ac:dyDescent="0.25">
      <c r="A3" s="18" t="s">
        <v>1</v>
      </c>
      <c r="B3" s="29"/>
      <c r="C3" s="7"/>
      <c r="D3" s="7"/>
      <c r="E3" s="7"/>
      <c r="F3" s="12"/>
    </row>
    <row r="4" spans="1:6" ht="15.75" x14ac:dyDescent="0.25">
      <c r="A4" s="18" t="s">
        <v>2</v>
      </c>
      <c r="B4" s="15"/>
      <c r="C4" s="12"/>
      <c r="D4" s="12"/>
      <c r="E4" s="12"/>
      <c r="F4" s="13"/>
    </row>
    <row r="5" spans="1:6" ht="15.75" x14ac:dyDescent="0.25">
      <c r="A5" s="18" t="s">
        <v>19</v>
      </c>
      <c r="B5" s="15"/>
      <c r="C5" s="12"/>
      <c r="D5" s="12"/>
      <c r="E5" s="12"/>
      <c r="F5" s="13"/>
    </row>
    <row r="6" spans="1:6" ht="15.75" x14ac:dyDescent="0.25">
      <c r="A6" s="19">
        <v>101</v>
      </c>
      <c r="B6" s="15"/>
      <c r="C6" s="12"/>
      <c r="D6" s="12"/>
      <c r="E6" s="12"/>
      <c r="F6" s="13"/>
    </row>
    <row r="7" spans="1:6" ht="15.75" x14ac:dyDescent="0.25">
      <c r="A7" s="23">
        <v>102</v>
      </c>
      <c r="B7" s="20">
        <v>44153</v>
      </c>
      <c r="C7" s="12"/>
      <c r="D7" s="12"/>
      <c r="E7" s="12"/>
      <c r="F7" s="13"/>
    </row>
    <row r="8" spans="1:6" ht="15.75" x14ac:dyDescent="0.25">
      <c r="A8" s="23">
        <v>103</v>
      </c>
      <c r="B8" s="15" t="s">
        <v>7</v>
      </c>
      <c r="C8" s="12" t="s">
        <v>4</v>
      </c>
      <c r="D8" s="12" t="s">
        <v>8</v>
      </c>
      <c r="E8" s="12" t="s">
        <v>13</v>
      </c>
      <c r="F8" s="13" t="s">
        <v>9</v>
      </c>
    </row>
    <row r="9" spans="1:6" ht="15.75" x14ac:dyDescent="0.25">
      <c r="A9" s="23">
        <v>105</v>
      </c>
      <c r="B9" s="20">
        <v>44154</v>
      </c>
      <c r="C9" s="14" t="s">
        <v>3</v>
      </c>
      <c r="D9" s="12"/>
      <c r="E9" s="12" t="s">
        <v>5</v>
      </c>
      <c r="F9" s="13"/>
    </row>
    <row r="10" spans="1:6" ht="15.75" x14ac:dyDescent="0.25">
      <c r="A10" s="19">
        <v>106</v>
      </c>
      <c r="B10" s="15" t="s">
        <v>11</v>
      </c>
      <c r="C10" s="12"/>
      <c r="D10" s="12"/>
      <c r="E10" s="12"/>
      <c r="F10" s="13"/>
    </row>
    <row r="11" spans="1:6" ht="15.75" x14ac:dyDescent="0.25">
      <c r="A11" s="23">
        <v>107</v>
      </c>
      <c r="B11" s="20">
        <v>44154</v>
      </c>
      <c r="C11" s="12"/>
      <c r="D11" s="12"/>
      <c r="E11" s="12"/>
      <c r="F11" s="13"/>
    </row>
    <row r="12" spans="1:6" ht="15.75" x14ac:dyDescent="0.25">
      <c r="A12" s="23">
        <v>201</v>
      </c>
      <c r="B12" s="20">
        <v>44160</v>
      </c>
      <c r="C12" s="12"/>
      <c r="D12" s="12"/>
      <c r="E12" s="12"/>
      <c r="F12" s="13"/>
    </row>
    <row r="13" spans="1:6" ht="15.75" x14ac:dyDescent="0.25">
      <c r="A13" s="23">
        <v>202</v>
      </c>
      <c r="B13" s="20">
        <v>44160</v>
      </c>
      <c r="C13" s="12" t="s">
        <v>12</v>
      </c>
      <c r="D13" s="12"/>
      <c r="E13" s="12"/>
      <c r="F13" s="13"/>
    </row>
    <row r="14" spans="1:6" ht="15.75" x14ac:dyDescent="0.25">
      <c r="A14" s="23">
        <v>203</v>
      </c>
      <c r="B14" s="20">
        <v>44158</v>
      </c>
      <c r="C14" s="12"/>
      <c r="D14" s="12"/>
      <c r="E14" s="12"/>
      <c r="F14" s="13"/>
    </row>
    <row r="15" spans="1:6" ht="15.75" x14ac:dyDescent="0.25">
      <c r="A15" s="23">
        <v>204</v>
      </c>
      <c r="B15" s="20">
        <v>44155</v>
      </c>
      <c r="C15" s="15"/>
      <c r="D15" s="15"/>
      <c r="E15" s="15"/>
      <c r="F15" s="13"/>
    </row>
    <row r="16" spans="1:6" ht="15.75" x14ac:dyDescent="0.25">
      <c r="A16" s="23">
        <v>205</v>
      </c>
      <c r="B16" s="20">
        <v>44159</v>
      </c>
      <c r="C16" s="12"/>
      <c r="D16" s="12"/>
      <c r="E16" s="12"/>
      <c r="F16" s="13"/>
    </row>
    <row r="17" spans="1:6" ht="15.75" x14ac:dyDescent="0.25">
      <c r="A17" s="23">
        <v>206</v>
      </c>
      <c r="B17" s="20">
        <v>44159</v>
      </c>
      <c r="C17" s="12"/>
      <c r="D17" s="12"/>
      <c r="E17" s="12"/>
      <c r="F17" s="13"/>
    </row>
    <row r="18" spans="1:6" ht="15.75" x14ac:dyDescent="0.25">
      <c r="A18" s="23">
        <v>207</v>
      </c>
      <c r="B18" s="20">
        <v>44161</v>
      </c>
      <c r="C18" s="12"/>
      <c r="D18" s="12"/>
      <c r="E18" s="12"/>
      <c r="F18" s="13"/>
    </row>
    <row r="19" spans="1:6" ht="15.75" x14ac:dyDescent="0.25">
      <c r="A19" s="23">
        <v>301</v>
      </c>
      <c r="B19" s="20">
        <v>44168</v>
      </c>
      <c r="C19" s="12"/>
      <c r="D19" s="12"/>
      <c r="E19" s="12"/>
      <c r="F19" s="13"/>
    </row>
    <row r="20" spans="1:6" ht="15.75" x14ac:dyDescent="0.25">
      <c r="A20" s="23">
        <v>302</v>
      </c>
      <c r="B20" s="20">
        <v>44168</v>
      </c>
      <c r="C20" s="12"/>
      <c r="D20" s="12"/>
      <c r="E20" s="12"/>
      <c r="F20" s="13"/>
    </row>
    <row r="21" spans="1:6" ht="15.75" x14ac:dyDescent="0.25">
      <c r="A21" s="23">
        <v>303</v>
      </c>
      <c r="B21" s="20">
        <v>44167</v>
      </c>
      <c r="C21" s="12"/>
      <c r="D21" s="12"/>
      <c r="E21" s="12"/>
      <c r="F21" s="13"/>
    </row>
    <row r="22" spans="1:6" ht="15.75" x14ac:dyDescent="0.25">
      <c r="A22" s="23">
        <v>304</v>
      </c>
      <c r="B22" s="20">
        <v>44167</v>
      </c>
      <c r="C22" s="12"/>
      <c r="D22" s="12"/>
      <c r="E22" s="12"/>
      <c r="F22" s="13"/>
    </row>
    <row r="23" spans="1:6" ht="15.75" x14ac:dyDescent="0.25">
      <c r="A23" s="23">
        <v>305</v>
      </c>
      <c r="B23" s="20">
        <v>44162</v>
      </c>
      <c r="C23" s="12"/>
      <c r="D23" s="12"/>
      <c r="E23" s="12"/>
      <c r="F23" s="13"/>
    </row>
    <row r="24" spans="1:6" ht="15.75" x14ac:dyDescent="0.25">
      <c r="A24" s="23">
        <v>306</v>
      </c>
      <c r="B24" s="20">
        <v>44162</v>
      </c>
      <c r="C24" s="12"/>
      <c r="D24" s="12"/>
      <c r="E24" s="12"/>
      <c r="F24" s="13"/>
    </row>
    <row r="25" spans="1:6" ht="15.75" x14ac:dyDescent="0.25">
      <c r="A25" s="23">
        <v>307</v>
      </c>
      <c r="B25" s="22">
        <v>44166</v>
      </c>
      <c r="C25" s="12"/>
      <c r="D25" s="12"/>
      <c r="E25" s="12"/>
      <c r="F25" s="13"/>
    </row>
    <row r="26" spans="1:6" ht="15.75" x14ac:dyDescent="0.25">
      <c r="A26" s="24">
        <v>401</v>
      </c>
      <c r="B26" s="22">
        <v>44162</v>
      </c>
      <c r="C26" s="12"/>
      <c r="D26" s="12"/>
      <c r="E26" s="12"/>
      <c r="F26" s="13"/>
    </row>
    <row r="27" spans="1:6" ht="15.75" x14ac:dyDescent="0.25">
      <c r="A27" s="24">
        <v>402</v>
      </c>
      <c r="B27" s="21"/>
      <c r="C27" s="12"/>
      <c r="D27" s="12"/>
      <c r="E27" s="12"/>
      <c r="F27" s="13"/>
    </row>
    <row r="28" spans="1:6" x14ac:dyDescent="0.25">
      <c r="A28" s="24">
        <v>403</v>
      </c>
      <c r="B28" s="21"/>
      <c r="C28" s="3"/>
      <c r="D28" s="3"/>
      <c r="E28" s="3"/>
      <c r="F28" s="8"/>
    </row>
    <row r="29" spans="1:6" x14ac:dyDescent="0.25">
      <c r="A29" s="24">
        <v>404</v>
      </c>
      <c r="B29" s="21"/>
      <c r="C29" s="3"/>
      <c r="D29" s="3"/>
      <c r="E29" s="3"/>
      <c r="F29" s="8"/>
    </row>
    <row r="30" spans="1:6" x14ac:dyDescent="0.25">
      <c r="A30" s="24">
        <v>405</v>
      </c>
      <c r="B30" s="21"/>
      <c r="C30" s="3"/>
      <c r="D30" s="3"/>
      <c r="E30" s="3"/>
      <c r="F30" s="8"/>
    </row>
    <row r="31" spans="1:6" x14ac:dyDescent="0.25">
      <c r="A31" s="24">
        <v>406</v>
      </c>
      <c r="B31" s="22">
        <v>44169</v>
      </c>
      <c r="C31" s="3"/>
      <c r="D31" s="3"/>
      <c r="E31" s="3"/>
      <c r="F31" s="8"/>
    </row>
    <row r="32" spans="1:6" x14ac:dyDescent="0.25">
      <c r="A32" s="24">
        <v>407</v>
      </c>
      <c r="B32" s="22">
        <v>44172</v>
      </c>
      <c r="C32" s="3"/>
      <c r="D32" s="3"/>
      <c r="E32" s="3"/>
      <c r="F32" s="8"/>
    </row>
    <row r="33" spans="1:6" x14ac:dyDescent="0.25">
      <c r="A33" s="24">
        <v>501</v>
      </c>
      <c r="B33" s="21"/>
      <c r="C33" s="3"/>
      <c r="D33" s="3"/>
      <c r="E33" s="3"/>
      <c r="F33" s="8"/>
    </row>
    <row r="34" spans="1:6" x14ac:dyDescent="0.25">
      <c r="A34" s="24">
        <v>502</v>
      </c>
      <c r="B34" s="21"/>
      <c r="C34" s="3"/>
      <c r="D34" s="3"/>
      <c r="E34" s="3"/>
      <c r="F34" s="8"/>
    </row>
    <row r="35" spans="1:6" x14ac:dyDescent="0.25">
      <c r="A35" s="24">
        <v>503</v>
      </c>
      <c r="B35" s="22">
        <v>44167</v>
      </c>
      <c r="C35" s="3"/>
      <c r="D35" s="3"/>
      <c r="E35" s="3"/>
      <c r="F35" s="8"/>
    </row>
    <row r="36" spans="1:6" x14ac:dyDescent="0.25">
      <c r="A36" s="24">
        <v>504</v>
      </c>
      <c r="B36" s="21"/>
      <c r="C36" s="3"/>
      <c r="D36" s="3"/>
      <c r="E36" s="3"/>
      <c r="F36" s="9"/>
    </row>
    <row r="37" spans="1:6" x14ac:dyDescent="0.25">
      <c r="A37" s="24">
        <v>505</v>
      </c>
      <c r="B37" s="22">
        <v>44175</v>
      </c>
      <c r="C37" s="3"/>
      <c r="D37" s="3"/>
      <c r="E37" s="3"/>
      <c r="F37" s="8"/>
    </row>
    <row r="38" spans="1:6" x14ac:dyDescent="0.25">
      <c r="A38" s="24">
        <v>506</v>
      </c>
      <c r="B38" s="21"/>
      <c r="C38" s="3"/>
      <c r="D38" s="3"/>
      <c r="E38" s="3"/>
      <c r="F38" s="8"/>
    </row>
    <row r="39" spans="1:6" x14ac:dyDescent="0.25">
      <c r="A39" s="24">
        <v>507</v>
      </c>
      <c r="B39" s="21"/>
      <c r="C39" s="3"/>
      <c r="D39" s="3"/>
      <c r="E39" s="3"/>
      <c r="F39" s="8"/>
    </row>
    <row r="40" spans="1:6" x14ac:dyDescent="0.25">
      <c r="A40" s="24">
        <v>601</v>
      </c>
      <c r="B40" s="22">
        <v>44180</v>
      </c>
      <c r="C40" s="3"/>
      <c r="D40" s="3"/>
      <c r="E40" s="3"/>
      <c r="F40" s="8"/>
    </row>
    <row r="41" spans="1:6" x14ac:dyDescent="0.25">
      <c r="A41" s="24">
        <v>602</v>
      </c>
      <c r="B41" s="22">
        <v>44180</v>
      </c>
      <c r="C41" s="3"/>
      <c r="D41" s="3"/>
      <c r="E41" s="3"/>
      <c r="F41" s="8"/>
    </row>
    <row r="42" spans="1:6" x14ac:dyDescent="0.25">
      <c r="A42" s="24">
        <v>603</v>
      </c>
      <c r="B42" s="22">
        <v>44168</v>
      </c>
      <c r="C42" s="3"/>
      <c r="D42" s="3"/>
      <c r="E42" s="3"/>
      <c r="F42" s="8"/>
    </row>
    <row r="43" spans="1:6" x14ac:dyDescent="0.25">
      <c r="A43" s="24">
        <v>604</v>
      </c>
      <c r="B43" s="21"/>
      <c r="C43" s="3"/>
      <c r="D43" s="3"/>
      <c r="E43" s="3"/>
      <c r="F43" s="9"/>
    </row>
    <row r="44" spans="1:6" x14ac:dyDescent="0.25">
      <c r="A44" s="24">
        <v>605</v>
      </c>
      <c r="B44" s="30"/>
      <c r="C44" s="4"/>
      <c r="D44" s="4"/>
      <c r="E44" s="4"/>
      <c r="F44" s="8"/>
    </row>
    <row r="45" spans="1:6" x14ac:dyDescent="0.25">
      <c r="A45" s="24">
        <v>606</v>
      </c>
      <c r="B45" s="21"/>
      <c r="C45" s="3"/>
      <c r="D45" s="3"/>
      <c r="E45" s="3"/>
      <c r="F45" s="8"/>
    </row>
    <row r="46" spans="1:6" x14ac:dyDescent="0.25">
      <c r="A46" s="24">
        <v>607</v>
      </c>
      <c r="B46" s="21"/>
      <c r="C46" s="3"/>
      <c r="D46" s="3"/>
      <c r="E46" s="3"/>
      <c r="F46" s="8"/>
    </row>
    <row r="47" spans="1:6" x14ac:dyDescent="0.25">
      <c r="A47" s="24">
        <v>701</v>
      </c>
      <c r="B47" s="21"/>
      <c r="C47" s="3"/>
      <c r="D47" s="3"/>
      <c r="E47" s="3"/>
      <c r="F47" s="8"/>
    </row>
    <row r="48" spans="1:6" x14ac:dyDescent="0.25">
      <c r="A48" s="24">
        <v>702</v>
      </c>
      <c r="B48" s="22">
        <v>44183</v>
      </c>
      <c r="C48" s="3"/>
      <c r="D48" s="3"/>
      <c r="E48" s="3"/>
      <c r="F48" s="8"/>
    </row>
    <row r="49" spans="1:6" x14ac:dyDescent="0.25">
      <c r="A49" s="24">
        <v>703</v>
      </c>
      <c r="B49" s="22">
        <v>44179</v>
      </c>
      <c r="C49" s="3"/>
      <c r="D49" s="3"/>
      <c r="E49" s="3"/>
      <c r="F49" s="8"/>
    </row>
    <row r="50" spans="1:6" x14ac:dyDescent="0.25">
      <c r="A50" s="24">
        <v>704</v>
      </c>
      <c r="B50" s="21"/>
      <c r="C50" s="3"/>
      <c r="D50" s="3"/>
      <c r="E50" s="3"/>
      <c r="F50" s="8"/>
    </row>
    <row r="51" spans="1:6" x14ac:dyDescent="0.25">
      <c r="A51" s="24">
        <v>705</v>
      </c>
      <c r="B51" s="22">
        <v>44186</v>
      </c>
      <c r="C51" s="3"/>
      <c r="D51" s="3"/>
      <c r="E51" s="3"/>
      <c r="F51" s="8"/>
    </row>
    <row r="52" spans="1:6" x14ac:dyDescent="0.25">
      <c r="A52" s="24">
        <v>706</v>
      </c>
      <c r="B52" s="21"/>
      <c r="C52" s="3"/>
      <c r="D52" s="3"/>
      <c r="E52" s="3"/>
      <c r="F52" s="8"/>
    </row>
    <row r="53" spans="1:6" x14ac:dyDescent="0.25">
      <c r="A53" s="24">
        <v>707</v>
      </c>
      <c r="B53" s="21"/>
      <c r="C53" s="3"/>
      <c r="D53" s="3"/>
      <c r="E53" s="3"/>
      <c r="F53" s="8"/>
    </row>
    <row r="54" spans="1:6" x14ac:dyDescent="0.25">
      <c r="A54" s="2">
        <v>801</v>
      </c>
      <c r="B54" s="21"/>
      <c r="C54" s="3"/>
      <c r="D54" s="3"/>
      <c r="E54" s="3"/>
      <c r="F54" s="9"/>
    </row>
    <row r="55" spans="1:6" x14ac:dyDescent="0.25">
      <c r="A55" s="24">
        <v>802</v>
      </c>
      <c r="B55" s="21"/>
      <c r="C55" s="3"/>
      <c r="D55" s="3"/>
      <c r="E55" s="3"/>
      <c r="F55" s="8"/>
    </row>
    <row r="56" spans="1:6" x14ac:dyDescent="0.25">
      <c r="A56" s="24">
        <v>803</v>
      </c>
      <c r="B56" s="21"/>
      <c r="C56" s="3"/>
      <c r="D56" s="3"/>
      <c r="E56" s="3"/>
      <c r="F56" s="8"/>
    </row>
    <row r="57" spans="1:6" ht="13.5" customHeight="1" x14ac:dyDescent="0.25">
      <c r="A57" s="24">
        <v>804</v>
      </c>
      <c r="B57" s="21"/>
      <c r="C57" s="3"/>
      <c r="D57" s="3"/>
      <c r="E57" s="3"/>
      <c r="F57" s="8"/>
    </row>
    <row r="58" spans="1:6" x14ac:dyDescent="0.25">
      <c r="A58" s="2">
        <v>805</v>
      </c>
      <c r="B58" s="21"/>
      <c r="C58" s="3"/>
      <c r="D58" s="3"/>
      <c r="E58" s="3"/>
      <c r="F58" s="8"/>
    </row>
    <row r="59" spans="1:6" x14ac:dyDescent="0.25">
      <c r="A59" s="24">
        <v>806</v>
      </c>
      <c r="B59" s="30"/>
      <c r="C59" s="4"/>
      <c r="D59" s="4"/>
      <c r="E59" s="4"/>
      <c r="F59" s="8"/>
    </row>
    <row r="60" spans="1:6" x14ac:dyDescent="0.25">
      <c r="A60" s="24">
        <v>807</v>
      </c>
      <c r="B60" s="21"/>
      <c r="C60" s="3"/>
      <c r="D60" s="3"/>
      <c r="E60" s="3"/>
      <c r="F60" s="8"/>
    </row>
    <row r="61" spans="1:6" x14ac:dyDescent="0.25">
      <c r="A61" s="2">
        <v>901</v>
      </c>
      <c r="B61" s="21"/>
      <c r="C61" s="3"/>
      <c r="D61" s="3"/>
      <c r="E61" s="3"/>
      <c r="F61" s="9"/>
    </row>
    <row r="62" spans="1:6" x14ac:dyDescent="0.25">
      <c r="A62" s="2">
        <v>902</v>
      </c>
      <c r="B62" s="21"/>
      <c r="C62" s="3"/>
      <c r="D62" s="3"/>
      <c r="E62" s="3"/>
      <c r="F62" s="9"/>
    </row>
    <row r="63" spans="1:6" x14ac:dyDescent="0.25">
      <c r="A63" s="2">
        <v>903</v>
      </c>
      <c r="B63" s="21"/>
      <c r="C63" s="3"/>
      <c r="D63" s="3"/>
      <c r="E63" s="3"/>
      <c r="F63" s="8"/>
    </row>
    <row r="64" spans="1:6" x14ac:dyDescent="0.25">
      <c r="A64" s="2">
        <v>904</v>
      </c>
      <c r="B64" s="21"/>
      <c r="C64" s="3"/>
      <c r="D64" s="3"/>
      <c r="E64" s="3"/>
      <c r="F64" s="8"/>
    </row>
    <row r="65" spans="1:6" x14ac:dyDescent="0.25">
      <c r="A65" s="2">
        <v>905</v>
      </c>
      <c r="B65" s="21"/>
      <c r="C65" s="3"/>
      <c r="D65" s="3"/>
      <c r="E65" s="3"/>
      <c r="F65" s="8"/>
    </row>
    <row r="66" spans="1:6" x14ac:dyDescent="0.25">
      <c r="A66" s="24">
        <v>906</v>
      </c>
      <c r="B66" s="21"/>
      <c r="C66" s="3"/>
      <c r="D66" s="3"/>
      <c r="E66" s="3"/>
      <c r="F66" s="8"/>
    </row>
    <row r="67" spans="1:6" x14ac:dyDescent="0.25">
      <c r="A67" s="2">
        <v>1001</v>
      </c>
      <c r="B67" s="21"/>
      <c r="C67" s="3"/>
      <c r="D67" s="3"/>
      <c r="E67" s="3"/>
      <c r="F67" s="8"/>
    </row>
    <row r="68" spans="1:6" x14ac:dyDescent="0.25">
      <c r="A68" s="2">
        <v>1002</v>
      </c>
      <c r="B68" s="21"/>
      <c r="C68" s="3"/>
      <c r="D68" s="3"/>
      <c r="E68" s="3"/>
      <c r="F68" s="8"/>
    </row>
    <row r="69" spans="1:6" x14ac:dyDescent="0.25">
      <c r="A69" s="2">
        <v>1003</v>
      </c>
      <c r="B69" s="21"/>
      <c r="C69" s="3"/>
      <c r="D69" s="3"/>
      <c r="E69" s="3"/>
      <c r="F69" s="8"/>
    </row>
    <row r="70" spans="1:6" x14ac:dyDescent="0.25">
      <c r="A70" s="2">
        <v>1004</v>
      </c>
      <c r="B70" s="21"/>
      <c r="C70" s="3"/>
      <c r="D70" s="3"/>
      <c r="E70" s="3"/>
      <c r="F70" s="8"/>
    </row>
    <row r="71" spans="1:6" x14ac:dyDescent="0.25">
      <c r="A71" s="2">
        <v>1005</v>
      </c>
      <c r="B71" s="21"/>
      <c r="C71" s="3"/>
      <c r="D71" s="3"/>
      <c r="E71" s="3"/>
      <c r="F71" s="8"/>
    </row>
    <row r="72" spans="1:6" x14ac:dyDescent="0.25">
      <c r="A72" s="2">
        <v>1006</v>
      </c>
      <c r="B72" s="21"/>
      <c r="C72" s="3"/>
      <c r="D72" s="3"/>
      <c r="E72" s="3"/>
      <c r="F72" s="8"/>
    </row>
    <row r="73" spans="1:6" x14ac:dyDescent="0.25">
      <c r="A73" s="2">
        <v>1007</v>
      </c>
      <c r="B73" s="21"/>
      <c r="C73" s="3"/>
      <c r="D73" s="3"/>
      <c r="E73" s="3"/>
      <c r="F73" s="8"/>
    </row>
    <row r="74" spans="1:6" x14ac:dyDescent="0.25">
      <c r="A74" s="2">
        <v>1101</v>
      </c>
      <c r="B74" s="21"/>
      <c r="C74" s="3"/>
      <c r="D74" s="3"/>
      <c r="E74" s="3"/>
      <c r="F74" s="8"/>
    </row>
    <row r="75" spans="1:6" x14ac:dyDescent="0.25">
      <c r="A75" s="2">
        <v>1102</v>
      </c>
      <c r="B75" s="21"/>
      <c r="C75" s="3"/>
      <c r="D75" s="3"/>
      <c r="E75" s="3"/>
      <c r="F75" s="8"/>
    </row>
    <row r="76" spans="1:6" x14ac:dyDescent="0.25">
      <c r="A76" s="2">
        <v>1103</v>
      </c>
      <c r="B76" s="21"/>
      <c r="C76" s="3"/>
      <c r="D76" s="3"/>
      <c r="E76" s="3"/>
      <c r="F76" s="8"/>
    </row>
    <row r="77" spans="1:6" x14ac:dyDescent="0.25">
      <c r="A77" s="2">
        <v>1104</v>
      </c>
      <c r="B77" s="21"/>
      <c r="C77" s="3"/>
      <c r="D77" s="3"/>
      <c r="E77" s="3"/>
      <c r="F77" s="8"/>
    </row>
    <row r="78" spans="1:6" x14ac:dyDescent="0.25">
      <c r="A78" s="2">
        <v>1105</v>
      </c>
      <c r="B78" s="21"/>
      <c r="C78" s="3"/>
      <c r="D78" s="3"/>
      <c r="E78" s="3"/>
      <c r="F78" s="8"/>
    </row>
    <row r="79" spans="1:6" x14ac:dyDescent="0.25">
      <c r="A79" s="2">
        <v>1106</v>
      </c>
      <c r="B79" s="21"/>
      <c r="C79" s="3"/>
      <c r="D79" s="3"/>
      <c r="E79" s="3"/>
      <c r="F79" s="8"/>
    </row>
    <row r="80" spans="1:6" x14ac:dyDescent="0.25">
      <c r="A80" s="2">
        <v>1107</v>
      </c>
      <c r="B80" s="21"/>
      <c r="C80" s="3"/>
      <c r="D80" s="3"/>
      <c r="E80" s="3"/>
      <c r="F80" s="8"/>
    </row>
    <row r="81" spans="1:6" x14ac:dyDescent="0.25">
      <c r="A81" s="2">
        <v>1201</v>
      </c>
      <c r="B81" s="21"/>
      <c r="C81" s="3"/>
      <c r="D81" s="3"/>
      <c r="E81" s="3"/>
      <c r="F81" s="9"/>
    </row>
    <row r="82" spans="1:6" x14ac:dyDescent="0.25">
      <c r="A82" s="2">
        <v>1202</v>
      </c>
      <c r="B82" s="21"/>
      <c r="C82" s="3"/>
      <c r="D82" s="3"/>
      <c r="E82" s="3"/>
      <c r="F82" s="8"/>
    </row>
    <row r="83" spans="1:6" x14ac:dyDescent="0.25">
      <c r="A83" s="2">
        <v>1203</v>
      </c>
      <c r="B83" s="21"/>
      <c r="C83" s="3"/>
      <c r="D83" s="3"/>
      <c r="E83" s="3"/>
      <c r="F83" s="8"/>
    </row>
    <row r="84" spans="1:6" x14ac:dyDescent="0.25">
      <c r="A84" s="2">
        <v>1204</v>
      </c>
      <c r="B84" s="21"/>
      <c r="C84" s="3"/>
      <c r="D84" s="3"/>
      <c r="E84" s="3"/>
      <c r="F84" s="8"/>
    </row>
    <row r="85" spans="1:6" x14ac:dyDescent="0.25">
      <c r="A85" s="2">
        <v>1205</v>
      </c>
      <c r="B85" s="21"/>
      <c r="C85" s="3"/>
      <c r="D85" s="3"/>
      <c r="E85" s="3"/>
      <c r="F85" s="8"/>
    </row>
    <row r="86" spans="1:6" x14ac:dyDescent="0.25">
      <c r="A86" s="2">
        <v>1206</v>
      </c>
      <c r="B86" s="21"/>
      <c r="C86" s="3"/>
      <c r="D86" s="3"/>
      <c r="E86" s="3"/>
      <c r="F86" s="8"/>
    </row>
    <row r="87" spans="1:6" x14ac:dyDescent="0.25">
      <c r="A87" s="2">
        <v>1207</v>
      </c>
      <c r="B87" s="21"/>
      <c r="C87" s="3"/>
      <c r="D87" s="3"/>
      <c r="E87" s="3"/>
      <c r="F87" s="8"/>
    </row>
    <row r="88" spans="1:6" x14ac:dyDescent="0.25">
      <c r="A88" s="2">
        <v>1301</v>
      </c>
      <c r="B88" s="21"/>
      <c r="C88" s="3"/>
      <c r="D88" s="3"/>
      <c r="E88" s="3"/>
      <c r="F88" s="9"/>
    </row>
    <row r="89" spans="1:6" x14ac:dyDescent="0.25">
      <c r="A89" s="2">
        <v>1302</v>
      </c>
      <c r="B89" s="21"/>
      <c r="C89" s="3"/>
      <c r="D89" s="3"/>
      <c r="E89" s="3"/>
      <c r="F89" s="8"/>
    </row>
    <row r="90" spans="1:6" x14ac:dyDescent="0.25">
      <c r="A90" s="2">
        <v>1303</v>
      </c>
      <c r="B90" s="21"/>
      <c r="C90" s="3"/>
      <c r="D90" s="3"/>
      <c r="E90" s="3"/>
      <c r="F90" s="8"/>
    </row>
    <row r="91" spans="1:6" x14ac:dyDescent="0.25">
      <c r="A91" s="2">
        <v>1304</v>
      </c>
      <c r="B91" s="21"/>
      <c r="C91" s="3"/>
      <c r="D91" s="3"/>
      <c r="E91" s="3"/>
      <c r="F91" s="9"/>
    </row>
    <row r="92" spans="1:6" x14ac:dyDescent="0.25">
      <c r="A92" s="2">
        <v>1305</v>
      </c>
      <c r="B92" s="21"/>
      <c r="C92" s="3"/>
      <c r="D92" s="3"/>
      <c r="E92" s="3"/>
      <c r="F92" s="8"/>
    </row>
    <row r="93" spans="1:6" x14ac:dyDescent="0.25">
      <c r="A93" s="2">
        <v>1306</v>
      </c>
      <c r="B93" s="21"/>
      <c r="C93" s="3"/>
      <c r="D93" s="3"/>
      <c r="E93" s="3"/>
      <c r="F93" s="8"/>
    </row>
    <row r="94" spans="1:6" x14ac:dyDescent="0.25">
      <c r="A94" s="2">
        <v>1307</v>
      </c>
      <c r="B94" s="21"/>
      <c r="C94" s="3"/>
      <c r="D94" s="3"/>
      <c r="E94" s="3"/>
      <c r="F94" s="9"/>
    </row>
    <row r="95" spans="1:6" x14ac:dyDescent="0.25">
      <c r="A95" s="2">
        <v>1401</v>
      </c>
      <c r="B95" s="22">
        <v>44181</v>
      </c>
      <c r="C95" s="3"/>
      <c r="D95" s="3"/>
      <c r="E95" s="3"/>
      <c r="F95" s="8"/>
    </row>
    <row r="96" spans="1:6" x14ac:dyDescent="0.25">
      <c r="A96" s="24">
        <v>1402</v>
      </c>
      <c r="B96" s="21"/>
      <c r="C96" s="3"/>
      <c r="D96" s="3"/>
      <c r="E96" s="3"/>
      <c r="F96" s="8"/>
    </row>
    <row r="97" spans="1:6" x14ac:dyDescent="0.25">
      <c r="A97" s="2">
        <v>1403</v>
      </c>
      <c r="B97" s="21"/>
      <c r="C97" s="3"/>
      <c r="D97" s="3"/>
      <c r="E97" s="3"/>
      <c r="F97" s="9"/>
    </row>
    <row r="98" spans="1:6" x14ac:dyDescent="0.25">
      <c r="A98" s="24">
        <v>1404</v>
      </c>
      <c r="B98" s="21"/>
      <c r="C98" s="3"/>
      <c r="D98" s="3"/>
      <c r="E98" s="3"/>
      <c r="F98" s="9"/>
    </row>
    <row r="99" spans="1:6" x14ac:dyDescent="0.25">
      <c r="A99" s="2">
        <v>1405</v>
      </c>
      <c r="B99" s="21"/>
      <c r="C99" s="3"/>
      <c r="D99" s="3"/>
      <c r="E99" s="3"/>
      <c r="F99" s="9"/>
    </row>
    <row r="100" spans="1:6" x14ac:dyDescent="0.25">
      <c r="A100" s="2">
        <v>1501</v>
      </c>
      <c r="B100" s="21"/>
      <c r="C100" s="3"/>
      <c r="D100" s="3"/>
      <c r="E100" s="3"/>
      <c r="F100" s="9"/>
    </row>
    <row r="101" spans="1:6" x14ac:dyDescent="0.25">
      <c r="A101" s="2">
        <v>1502</v>
      </c>
      <c r="B101" s="21"/>
      <c r="C101" s="3"/>
      <c r="D101" s="3"/>
      <c r="E101" s="3"/>
      <c r="F101" s="9"/>
    </row>
    <row r="102" spans="1:6" x14ac:dyDescent="0.25">
      <c r="A102" s="2">
        <v>1503</v>
      </c>
      <c r="B102" s="21"/>
      <c r="C102" s="3"/>
      <c r="D102" s="3"/>
      <c r="E102" s="3"/>
      <c r="F102" s="9"/>
    </row>
    <row r="103" spans="1:6" x14ac:dyDescent="0.25">
      <c r="A103" s="2">
        <v>1504</v>
      </c>
      <c r="B103" s="21"/>
      <c r="C103" s="3"/>
      <c r="D103" s="3"/>
      <c r="E103" s="3"/>
      <c r="F103" s="9"/>
    </row>
    <row r="104" spans="1:6" x14ac:dyDescent="0.25">
      <c r="A104" s="2">
        <v>1601</v>
      </c>
      <c r="B104" s="21"/>
      <c r="C104" s="3"/>
      <c r="D104" s="3"/>
      <c r="E104" s="3"/>
      <c r="F104" s="9"/>
    </row>
    <row r="105" spans="1:6" x14ac:dyDescent="0.25">
      <c r="A105" s="2">
        <v>1602</v>
      </c>
      <c r="B105" s="21"/>
      <c r="C105" s="3"/>
      <c r="D105" s="3"/>
      <c r="E105" s="3"/>
      <c r="F105" s="9"/>
    </row>
    <row r="106" spans="1:6" x14ac:dyDescent="0.25">
      <c r="A106" s="2">
        <v>1603</v>
      </c>
      <c r="B106" s="21"/>
      <c r="C106" s="3"/>
      <c r="D106" s="3"/>
      <c r="E106" s="3"/>
      <c r="F106" s="9"/>
    </row>
    <row r="107" spans="1:6" x14ac:dyDescent="0.25">
      <c r="A107" s="10">
        <v>1701</v>
      </c>
      <c r="B107" s="21"/>
      <c r="C107" s="3"/>
      <c r="D107" s="3"/>
      <c r="E107" s="3"/>
      <c r="F107" s="9"/>
    </row>
    <row r="108" spans="1:6" x14ac:dyDescent="0.25">
      <c r="A108" s="10">
        <v>1702</v>
      </c>
      <c r="B108" s="21"/>
      <c r="C108" s="3"/>
      <c r="D108" s="3"/>
      <c r="E108" s="3"/>
      <c r="F108" s="9"/>
    </row>
    <row r="109" spans="1:6" x14ac:dyDescent="0.25">
      <c r="A109" s="10">
        <v>1703</v>
      </c>
      <c r="B109" s="21"/>
      <c r="C109" s="3"/>
      <c r="D109" s="3"/>
      <c r="E109" s="3"/>
      <c r="F109" s="9"/>
    </row>
    <row r="110" spans="1:6" x14ac:dyDescent="0.25">
      <c r="A110" s="10">
        <v>1704</v>
      </c>
      <c r="B110" s="21"/>
      <c r="C110" s="3"/>
      <c r="D110" s="3"/>
      <c r="E110" s="3"/>
      <c r="F110" s="9"/>
    </row>
    <row r="111" spans="1:6" x14ac:dyDescent="0.25">
      <c r="A111" s="10">
        <v>1705</v>
      </c>
      <c r="B111" s="21"/>
      <c r="C111" s="3"/>
      <c r="D111" s="3"/>
      <c r="E111" s="3"/>
      <c r="F111" s="9"/>
    </row>
    <row r="112" spans="1:6" x14ac:dyDescent="0.25">
      <c r="A112" s="10">
        <v>1801</v>
      </c>
      <c r="B112" s="21"/>
      <c r="C112" s="3"/>
      <c r="D112" s="3"/>
      <c r="E112" s="3"/>
      <c r="F112" s="9"/>
    </row>
    <row r="113" spans="1:6" x14ac:dyDescent="0.25">
      <c r="A113" s="10">
        <v>1802</v>
      </c>
      <c r="B113" s="21"/>
      <c r="C113" s="3"/>
      <c r="D113" s="3"/>
      <c r="E113" s="3"/>
      <c r="F113" s="9"/>
    </row>
    <row r="114" spans="1:6" x14ac:dyDescent="0.25">
      <c r="A114" s="10">
        <v>1901</v>
      </c>
      <c r="B114" s="21"/>
      <c r="C114" s="3"/>
      <c r="D114" s="3"/>
      <c r="E114" s="3"/>
      <c r="F114" s="9"/>
    </row>
    <row r="115" spans="1:6" x14ac:dyDescent="0.25">
      <c r="A115" s="10">
        <v>1902</v>
      </c>
      <c r="B115" s="16"/>
      <c r="C115" s="11"/>
      <c r="D115" s="11"/>
      <c r="E115" s="11"/>
      <c r="F115" s="9"/>
    </row>
    <row r="116" spans="1:6" x14ac:dyDescent="0.25">
      <c r="A116" s="1"/>
      <c r="B116" s="31"/>
      <c r="C116" s="6"/>
      <c r="D116" s="6"/>
      <c r="E116" s="6"/>
    </row>
    <row r="117" spans="1:6" x14ac:dyDescent="0.25">
      <c r="A117" s="1"/>
    </row>
  </sheetData>
  <mergeCells count="2">
    <mergeCell ref="A1:F1"/>
    <mergeCell ref="C2:F2"/>
  </mergeCells>
  <pageMargins left="0" right="0" top="0" bottom="0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A15" sqref="A15:B15"/>
    </sheetView>
  </sheetViews>
  <sheetFormatPr baseColWidth="10" defaultColWidth="9.140625" defaultRowHeight="15" x14ac:dyDescent="0.25"/>
  <cols>
    <col min="1" max="1" width="6.85546875" customWidth="1"/>
    <col min="2" max="2" width="7.140625" customWidth="1"/>
    <col min="3" max="3" width="9.140625" style="25"/>
  </cols>
  <sheetData>
    <row r="1" spans="1:3" ht="21.75" customHeight="1" x14ac:dyDescent="0.25">
      <c r="A1" s="106" t="s">
        <v>17</v>
      </c>
      <c r="B1" s="107"/>
      <c r="C1" s="108"/>
    </row>
    <row r="2" spans="1:3" ht="15.75" x14ac:dyDescent="0.25">
      <c r="A2" s="105">
        <v>102</v>
      </c>
      <c r="B2" s="105"/>
      <c r="C2" s="26">
        <v>5800</v>
      </c>
    </row>
    <row r="3" spans="1:3" ht="15.75" x14ac:dyDescent="0.25">
      <c r="A3" s="105">
        <v>103</v>
      </c>
      <c r="B3" s="105"/>
      <c r="C3" s="26">
        <v>5800</v>
      </c>
    </row>
    <row r="4" spans="1:3" ht="15.75" x14ac:dyDescent="0.25">
      <c r="A4" s="105">
        <v>105</v>
      </c>
      <c r="B4" s="105"/>
      <c r="C4" s="26">
        <v>4800</v>
      </c>
    </row>
    <row r="5" spans="1:3" ht="15.75" x14ac:dyDescent="0.25">
      <c r="A5" s="105">
        <v>107</v>
      </c>
      <c r="B5" s="105"/>
      <c r="C5" s="26">
        <v>4800</v>
      </c>
    </row>
    <row r="6" spans="1:3" ht="15.75" x14ac:dyDescent="0.25">
      <c r="A6" s="105">
        <v>201</v>
      </c>
      <c r="B6" s="105"/>
      <c r="C6" s="26">
        <v>3800</v>
      </c>
    </row>
    <row r="7" spans="1:3" ht="15.75" x14ac:dyDescent="0.25">
      <c r="A7" s="105">
        <v>202</v>
      </c>
      <c r="B7" s="105"/>
      <c r="C7" s="26">
        <v>5800</v>
      </c>
    </row>
    <row r="8" spans="1:3" ht="15.75" x14ac:dyDescent="0.25">
      <c r="A8" s="105">
        <v>203</v>
      </c>
      <c r="B8" s="105"/>
      <c r="C8" s="26">
        <v>5800</v>
      </c>
    </row>
    <row r="9" spans="1:3" ht="15.75" x14ac:dyDescent="0.25">
      <c r="A9" s="105">
        <v>204</v>
      </c>
      <c r="B9" s="105"/>
      <c r="C9" s="26">
        <v>4800</v>
      </c>
    </row>
    <row r="10" spans="1:3" ht="15.75" x14ac:dyDescent="0.25">
      <c r="A10" s="105">
        <v>205</v>
      </c>
      <c r="B10" s="105"/>
      <c r="C10" s="26">
        <v>4800</v>
      </c>
    </row>
    <row r="11" spans="1:3" ht="15.75" x14ac:dyDescent="0.25">
      <c r="A11" s="105">
        <v>206</v>
      </c>
      <c r="B11" s="105"/>
      <c r="C11" s="26">
        <v>5800</v>
      </c>
    </row>
    <row r="12" spans="1:3" ht="15.75" x14ac:dyDescent="0.25">
      <c r="A12" s="105">
        <v>207</v>
      </c>
      <c r="B12" s="105"/>
      <c r="C12" s="26">
        <v>4800</v>
      </c>
    </row>
    <row r="13" spans="1:3" ht="15.75" x14ac:dyDescent="0.25">
      <c r="A13" s="105">
        <v>305</v>
      </c>
      <c r="B13" s="105"/>
      <c r="C13" s="26">
        <v>4800</v>
      </c>
    </row>
    <row r="14" spans="1:3" ht="15.75" x14ac:dyDescent="0.25">
      <c r="A14" s="105">
        <v>306</v>
      </c>
      <c r="B14" s="105"/>
      <c r="C14" s="26">
        <v>5800</v>
      </c>
    </row>
    <row r="15" spans="1:3" ht="15.75" x14ac:dyDescent="0.25">
      <c r="A15" s="105">
        <v>401</v>
      </c>
      <c r="B15" s="105"/>
      <c r="C15" s="26">
        <v>3800</v>
      </c>
    </row>
    <row r="16" spans="1:3" x14ac:dyDescent="0.25">
      <c r="A16" s="104" t="s">
        <v>15</v>
      </c>
      <c r="B16" s="104"/>
      <c r="C16" s="26">
        <f>SUM(C2:C15)</f>
        <v>71200</v>
      </c>
    </row>
    <row r="17" spans="1:5" x14ac:dyDescent="0.25">
      <c r="A17" s="104" t="s">
        <v>14</v>
      </c>
      <c r="B17" s="104"/>
      <c r="C17" s="26">
        <f>C16*22/100</f>
        <v>15664</v>
      </c>
    </row>
    <row r="18" spans="1:5" ht="18.75" customHeight="1" x14ac:dyDescent="0.25">
      <c r="A18" s="103" t="s">
        <v>16</v>
      </c>
      <c r="B18" s="103"/>
      <c r="C18" s="27">
        <f>C16+C17</f>
        <v>86864</v>
      </c>
      <c r="D18" s="33" t="s">
        <v>18</v>
      </c>
      <c r="E18" s="34"/>
    </row>
  </sheetData>
  <autoFilter ref="C2:C21" xr:uid="{00000000-0009-0000-0000-000001000000}"/>
  <mergeCells count="18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8:B18"/>
    <mergeCell ref="A17:B17"/>
    <mergeCell ref="A16:B16"/>
    <mergeCell ref="A11:B11"/>
    <mergeCell ref="A12:B12"/>
    <mergeCell ref="A13:B13"/>
    <mergeCell ref="A14:B14"/>
    <mergeCell ref="A15:B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43"/>
  <sheetViews>
    <sheetView zoomScale="91" zoomScaleNormal="91" workbookViewId="0">
      <selection activeCell="D16" sqref="D16"/>
    </sheetView>
  </sheetViews>
  <sheetFormatPr baseColWidth="10" defaultColWidth="9.140625" defaultRowHeight="15" x14ac:dyDescent="0.25"/>
  <cols>
    <col min="2" max="2" width="10.42578125" customWidth="1"/>
    <col min="3" max="3" width="19.5703125" style="42" customWidth="1"/>
  </cols>
  <sheetData>
    <row r="1" spans="2:3" ht="18" customHeight="1" x14ac:dyDescent="0.25">
      <c r="B1" s="109" t="s">
        <v>20</v>
      </c>
      <c r="C1" s="110"/>
    </row>
    <row r="2" spans="2:3" ht="15.75" x14ac:dyDescent="0.25">
      <c r="B2" s="35">
        <v>402</v>
      </c>
      <c r="C2" s="37">
        <v>5800</v>
      </c>
    </row>
    <row r="3" spans="2:3" ht="15.75" x14ac:dyDescent="0.25">
      <c r="B3" s="35">
        <v>403</v>
      </c>
      <c r="C3" s="37">
        <v>5800</v>
      </c>
    </row>
    <row r="4" spans="2:3" ht="15.75" x14ac:dyDescent="0.25">
      <c r="B4" s="35">
        <v>404</v>
      </c>
      <c r="C4" s="37">
        <v>4800</v>
      </c>
    </row>
    <row r="5" spans="2:3" ht="15.75" x14ac:dyDescent="0.25">
      <c r="B5" s="35">
        <v>405</v>
      </c>
      <c r="C5" s="37">
        <v>4800</v>
      </c>
    </row>
    <row r="6" spans="2:3" ht="15.75" x14ac:dyDescent="0.25">
      <c r="B6" s="35">
        <v>406</v>
      </c>
      <c r="C6" s="37">
        <v>5800</v>
      </c>
    </row>
    <row r="7" spans="2:3" ht="15.75" x14ac:dyDescent="0.25">
      <c r="B7" s="35">
        <v>407</v>
      </c>
      <c r="C7" s="37">
        <v>4800</v>
      </c>
    </row>
    <row r="8" spans="2:3" ht="15.75" x14ac:dyDescent="0.25">
      <c r="B8" s="35">
        <v>501</v>
      </c>
      <c r="C8" s="37">
        <v>3800</v>
      </c>
    </row>
    <row r="9" spans="2:3" ht="15.75" x14ac:dyDescent="0.25">
      <c r="B9" s="35">
        <v>502</v>
      </c>
      <c r="C9" s="37">
        <v>5800</v>
      </c>
    </row>
    <row r="10" spans="2:3" ht="15.75" x14ac:dyDescent="0.25">
      <c r="B10" s="35">
        <v>503</v>
      </c>
      <c r="C10" s="37">
        <v>5800</v>
      </c>
    </row>
    <row r="11" spans="2:3" ht="15.75" x14ac:dyDescent="0.25">
      <c r="B11" s="35">
        <v>504</v>
      </c>
      <c r="C11" s="37">
        <v>4800</v>
      </c>
    </row>
    <row r="12" spans="2:3" ht="15.75" x14ac:dyDescent="0.25">
      <c r="B12" s="35">
        <v>505</v>
      </c>
      <c r="C12" s="37">
        <v>4800</v>
      </c>
    </row>
    <row r="13" spans="2:3" ht="15.75" x14ac:dyDescent="0.25">
      <c r="B13" s="35">
        <v>506</v>
      </c>
      <c r="C13" s="37">
        <v>5800</v>
      </c>
    </row>
    <row r="14" spans="2:3" ht="15.75" x14ac:dyDescent="0.25">
      <c r="B14" s="35">
        <v>507</v>
      </c>
      <c r="C14" s="37">
        <v>4800</v>
      </c>
    </row>
    <row r="15" spans="2:3" ht="15.75" x14ac:dyDescent="0.25">
      <c r="B15" s="35">
        <v>601</v>
      </c>
      <c r="C15" s="37">
        <v>3800</v>
      </c>
    </row>
    <row r="16" spans="2:3" ht="15.75" x14ac:dyDescent="0.25">
      <c r="B16" s="35">
        <v>602</v>
      </c>
      <c r="C16" s="37">
        <v>5800</v>
      </c>
    </row>
    <row r="17" spans="2:3" ht="15.75" x14ac:dyDescent="0.25">
      <c r="B17" s="35">
        <v>603</v>
      </c>
      <c r="C17" s="37">
        <v>5800</v>
      </c>
    </row>
    <row r="18" spans="2:3" ht="15.75" x14ac:dyDescent="0.25">
      <c r="B18" s="35">
        <v>604</v>
      </c>
      <c r="C18" s="37">
        <v>4800</v>
      </c>
    </row>
    <row r="19" spans="2:3" ht="15.75" x14ac:dyDescent="0.25">
      <c r="B19" s="35">
        <v>605</v>
      </c>
      <c r="C19" s="37">
        <v>4800</v>
      </c>
    </row>
    <row r="20" spans="2:3" ht="15.75" x14ac:dyDescent="0.25">
      <c r="B20" s="35">
        <v>606</v>
      </c>
      <c r="C20" s="37">
        <v>5800</v>
      </c>
    </row>
    <row r="21" spans="2:3" ht="15.75" x14ac:dyDescent="0.25">
      <c r="B21" s="35">
        <v>607</v>
      </c>
      <c r="C21" s="37">
        <v>4800</v>
      </c>
    </row>
    <row r="22" spans="2:3" ht="15.75" x14ac:dyDescent="0.25">
      <c r="B22" s="35">
        <v>701</v>
      </c>
      <c r="C22" s="37">
        <v>3800</v>
      </c>
    </row>
    <row r="23" spans="2:3" ht="15.75" x14ac:dyDescent="0.25">
      <c r="B23" s="35">
        <v>702</v>
      </c>
      <c r="C23" s="37">
        <v>5800</v>
      </c>
    </row>
    <row r="24" spans="2:3" ht="15.75" x14ac:dyDescent="0.25">
      <c r="B24" s="35">
        <v>703</v>
      </c>
      <c r="C24" s="37">
        <v>5800</v>
      </c>
    </row>
    <row r="25" spans="2:3" ht="15.75" x14ac:dyDescent="0.25">
      <c r="B25" s="35">
        <v>704</v>
      </c>
      <c r="C25" s="37">
        <v>4800</v>
      </c>
    </row>
    <row r="26" spans="2:3" ht="15.75" x14ac:dyDescent="0.25">
      <c r="B26" s="35">
        <v>705</v>
      </c>
      <c r="C26" s="37">
        <v>4800</v>
      </c>
    </row>
    <row r="27" spans="2:3" ht="15.75" x14ac:dyDescent="0.25">
      <c r="B27" s="35">
        <v>706</v>
      </c>
      <c r="C27" s="37">
        <v>5800</v>
      </c>
    </row>
    <row r="28" spans="2:3" ht="15.75" x14ac:dyDescent="0.25">
      <c r="B28" s="35">
        <v>707</v>
      </c>
      <c r="C28" s="37">
        <v>4800</v>
      </c>
    </row>
    <row r="29" spans="2:3" ht="13.5" customHeight="1" x14ac:dyDescent="0.25">
      <c r="B29" s="35">
        <v>804</v>
      </c>
      <c r="C29" s="37">
        <v>4800</v>
      </c>
    </row>
    <row r="30" spans="2:3" ht="15.75" x14ac:dyDescent="0.25">
      <c r="B30" s="35">
        <v>906</v>
      </c>
      <c r="C30" s="37">
        <v>5800</v>
      </c>
    </row>
    <row r="31" spans="2:3" ht="15.75" x14ac:dyDescent="0.25">
      <c r="B31" s="35">
        <v>1402</v>
      </c>
      <c r="C31" s="37">
        <v>6800</v>
      </c>
    </row>
    <row r="32" spans="2:3" ht="15.75" x14ac:dyDescent="0.25">
      <c r="B32" s="35">
        <v>1404</v>
      </c>
      <c r="C32" s="37">
        <v>5800</v>
      </c>
    </row>
    <row r="33" spans="2:7" x14ac:dyDescent="0.25">
      <c r="B33" s="36" t="s">
        <v>15</v>
      </c>
      <c r="C33" s="38">
        <f>SUM(C2:C32)</f>
        <v>161800</v>
      </c>
    </row>
    <row r="34" spans="2:7" x14ac:dyDescent="0.25">
      <c r="B34" s="36" t="s">
        <v>14</v>
      </c>
      <c r="C34" s="38">
        <f>C33*22/100</f>
        <v>35596</v>
      </c>
    </row>
    <row r="35" spans="2:7" ht="15.75" x14ac:dyDescent="0.25">
      <c r="B35" s="39" t="s">
        <v>21</v>
      </c>
      <c r="C35" s="40">
        <f>SUM(C33:C34)</f>
        <v>197396</v>
      </c>
      <c r="D35" s="41"/>
      <c r="E35" s="41"/>
      <c r="F35" s="41"/>
    </row>
    <row r="41" spans="2:7" x14ac:dyDescent="0.25">
      <c r="B41" s="8" t="s">
        <v>22</v>
      </c>
      <c r="C41" s="44"/>
      <c r="D41" t="s">
        <v>25</v>
      </c>
      <c r="G41" t="s">
        <v>26</v>
      </c>
    </row>
    <row r="42" spans="2:7" x14ac:dyDescent="0.25">
      <c r="B42" s="8" t="s">
        <v>23</v>
      </c>
      <c r="C42" s="44">
        <v>14</v>
      </c>
    </row>
    <row r="43" spans="2:7" x14ac:dyDescent="0.25">
      <c r="B43" s="8" t="s">
        <v>24</v>
      </c>
      <c r="C43" s="44"/>
    </row>
  </sheetData>
  <mergeCells count="1">
    <mergeCell ref="B1:C1"/>
  </mergeCells>
  <pageMargins left="0" right="0" top="0" bottom="0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43"/>
  <sheetViews>
    <sheetView zoomScale="91" zoomScaleNormal="91" workbookViewId="0">
      <selection activeCell="D5" sqref="D5"/>
    </sheetView>
  </sheetViews>
  <sheetFormatPr baseColWidth="10" defaultColWidth="9.140625" defaultRowHeight="15" x14ac:dyDescent="0.25"/>
  <cols>
    <col min="1" max="1" width="3.42578125" customWidth="1"/>
    <col min="2" max="2" width="10" customWidth="1"/>
    <col min="3" max="3" width="14" style="32" customWidth="1"/>
    <col min="4" max="4" width="47.42578125" customWidth="1"/>
    <col min="7" max="7" width="3.85546875" customWidth="1"/>
  </cols>
  <sheetData>
    <row r="1" spans="2:4" ht="15.75" x14ac:dyDescent="0.25">
      <c r="B1" s="111" t="s">
        <v>31</v>
      </c>
      <c r="C1" s="112"/>
    </row>
    <row r="2" spans="2:4" ht="15.75" x14ac:dyDescent="0.25">
      <c r="B2" s="43">
        <v>801</v>
      </c>
      <c r="C2" s="58">
        <v>3800</v>
      </c>
    </row>
    <row r="3" spans="2:4" ht="15.75" x14ac:dyDescent="0.25">
      <c r="B3" s="43">
        <v>802</v>
      </c>
      <c r="C3" s="58">
        <v>5800</v>
      </c>
      <c r="D3" s="45"/>
    </row>
    <row r="4" spans="2:4" ht="15.75" x14ac:dyDescent="0.25">
      <c r="B4" s="43">
        <v>803</v>
      </c>
      <c r="C4" s="58">
        <v>5800</v>
      </c>
    </row>
    <row r="5" spans="2:4" ht="15.75" x14ac:dyDescent="0.25">
      <c r="B5" s="43">
        <v>805</v>
      </c>
      <c r="C5" s="58">
        <v>4800</v>
      </c>
    </row>
    <row r="6" spans="2:4" ht="15.75" x14ac:dyDescent="0.25">
      <c r="B6" s="43">
        <v>806</v>
      </c>
      <c r="C6" s="59">
        <v>5800</v>
      </c>
    </row>
    <row r="7" spans="2:4" ht="18.75" x14ac:dyDescent="0.3">
      <c r="B7" s="43">
        <v>807</v>
      </c>
      <c r="C7" s="58">
        <v>4800</v>
      </c>
      <c r="D7" s="63"/>
    </row>
    <row r="8" spans="2:4" ht="15.75" x14ac:dyDescent="0.25">
      <c r="B8" s="43">
        <v>902</v>
      </c>
      <c r="C8" s="58">
        <v>5800</v>
      </c>
      <c r="D8" s="45"/>
    </row>
    <row r="9" spans="2:4" ht="15.75" x14ac:dyDescent="0.25">
      <c r="B9" s="43">
        <v>903</v>
      </c>
      <c r="C9" s="58">
        <v>5800</v>
      </c>
    </row>
    <row r="10" spans="2:4" ht="15.75" x14ac:dyDescent="0.25">
      <c r="B10" s="43">
        <v>904</v>
      </c>
      <c r="C10" s="58">
        <v>4800</v>
      </c>
    </row>
    <row r="11" spans="2:4" ht="15.75" x14ac:dyDescent="0.25">
      <c r="B11" s="43">
        <v>905</v>
      </c>
      <c r="C11" s="58">
        <v>4800</v>
      </c>
    </row>
    <row r="12" spans="2:4" ht="15.75" x14ac:dyDescent="0.25">
      <c r="B12" s="43">
        <v>1001</v>
      </c>
      <c r="C12" s="58">
        <v>3800</v>
      </c>
    </row>
    <row r="13" spans="2:4" ht="15.75" x14ac:dyDescent="0.25">
      <c r="B13" s="43">
        <v>1002</v>
      </c>
      <c r="C13" s="58">
        <v>5800</v>
      </c>
      <c r="D13" s="45"/>
    </row>
    <row r="14" spans="2:4" ht="15.75" x14ac:dyDescent="0.25">
      <c r="B14" s="43">
        <v>1003</v>
      </c>
      <c r="C14" s="58">
        <v>5800</v>
      </c>
      <c r="D14" s="45"/>
    </row>
    <row r="15" spans="2:4" ht="15.75" x14ac:dyDescent="0.25">
      <c r="B15" s="43">
        <v>1004</v>
      </c>
      <c r="C15" s="58">
        <v>4800</v>
      </c>
      <c r="D15" s="45"/>
    </row>
    <row r="16" spans="2:4" ht="15.75" x14ac:dyDescent="0.25">
      <c r="B16" s="43">
        <v>1005</v>
      </c>
      <c r="C16" s="58">
        <v>4800</v>
      </c>
      <c r="D16" s="45"/>
    </row>
    <row r="17" spans="2:4" ht="15.75" x14ac:dyDescent="0.25">
      <c r="B17" s="43">
        <v>1006</v>
      </c>
      <c r="C17" s="58">
        <v>5800</v>
      </c>
      <c r="D17" s="45"/>
    </row>
    <row r="18" spans="2:4" ht="15.75" x14ac:dyDescent="0.25">
      <c r="B18" s="43">
        <v>1007</v>
      </c>
      <c r="C18" s="58">
        <v>4800</v>
      </c>
      <c r="D18" s="45"/>
    </row>
    <row r="19" spans="2:4" ht="15.75" x14ac:dyDescent="0.25">
      <c r="B19" s="43">
        <v>1103</v>
      </c>
      <c r="C19" s="58">
        <v>5800</v>
      </c>
      <c r="D19" s="45"/>
    </row>
    <row r="20" spans="2:4" ht="15.75" x14ac:dyDescent="0.25">
      <c r="B20" s="43">
        <v>1104</v>
      </c>
      <c r="C20" s="58">
        <v>4800</v>
      </c>
      <c r="D20" s="45"/>
    </row>
    <row r="21" spans="2:4" ht="15.75" x14ac:dyDescent="0.25">
      <c r="B21" s="43">
        <v>1201</v>
      </c>
      <c r="C21" s="58">
        <v>3800</v>
      </c>
      <c r="D21" s="45"/>
    </row>
    <row r="22" spans="2:4" ht="15.75" x14ac:dyDescent="0.25">
      <c r="B22" s="43">
        <v>1203</v>
      </c>
      <c r="C22" s="58">
        <v>5800</v>
      </c>
      <c r="D22" s="45"/>
    </row>
    <row r="23" spans="2:4" ht="15.75" x14ac:dyDescent="0.25">
      <c r="B23" s="43">
        <v>1204</v>
      </c>
      <c r="C23" s="58">
        <v>4800</v>
      </c>
      <c r="D23" s="45"/>
    </row>
    <row r="24" spans="2:4" ht="15.75" x14ac:dyDescent="0.25">
      <c r="B24" s="43">
        <v>1205</v>
      </c>
      <c r="C24" s="58">
        <v>4800</v>
      </c>
      <c r="D24" s="45"/>
    </row>
    <row r="25" spans="2:4" ht="15.75" x14ac:dyDescent="0.25">
      <c r="B25" s="43">
        <v>1206</v>
      </c>
      <c r="C25" s="58">
        <v>5800</v>
      </c>
      <c r="D25" s="54"/>
    </row>
    <row r="26" spans="2:4" ht="15.75" x14ac:dyDescent="0.25">
      <c r="B26" s="43">
        <v>1207</v>
      </c>
      <c r="C26" s="58">
        <v>4800</v>
      </c>
    </row>
    <row r="27" spans="2:4" ht="15.75" x14ac:dyDescent="0.25">
      <c r="B27" s="43">
        <v>1301</v>
      </c>
      <c r="C27" s="58">
        <v>3800</v>
      </c>
    </row>
    <row r="28" spans="2:4" ht="15.75" x14ac:dyDescent="0.25">
      <c r="B28" s="43">
        <v>1401</v>
      </c>
      <c r="C28" s="58">
        <v>6800</v>
      </c>
    </row>
    <row r="29" spans="2:4" ht="15.75" x14ac:dyDescent="0.25">
      <c r="B29" s="13" t="s">
        <v>32</v>
      </c>
      <c r="C29" s="60">
        <f>SUM(C2:C28)</f>
        <v>138600</v>
      </c>
    </row>
    <row r="30" spans="2:4" ht="15.75" x14ac:dyDescent="0.25">
      <c r="B30" s="13" t="s">
        <v>14</v>
      </c>
      <c r="C30" s="60">
        <f>C29*22/100</f>
        <v>30492</v>
      </c>
    </row>
    <row r="31" spans="2:4" ht="15.75" x14ac:dyDescent="0.25">
      <c r="B31" s="61" t="s">
        <v>16</v>
      </c>
      <c r="C31" s="62">
        <f>SUM(C29:C30)</f>
        <v>169092</v>
      </c>
    </row>
    <row r="33" spans="2:7" x14ac:dyDescent="0.25">
      <c r="B33" s="113" t="s">
        <v>27</v>
      </c>
      <c r="C33" s="114"/>
    </row>
    <row r="34" spans="2:7" x14ac:dyDescent="0.25">
      <c r="B34" s="46" t="s">
        <v>29</v>
      </c>
      <c r="C34" s="47"/>
    </row>
    <row r="35" spans="2:7" x14ac:dyDescent="0.25">
      <c r="B35" s="48" t="s">
        <v>30</v>
      </c>
      <c r="C35" s="49" t="s">
        <v>28</v>
      </c>
      <c r="D35" s="53">
        <v>10800</v>
      </c>
    </row>
    <row r="36" spans="2:7" x14ac:dyDescent="0.25">
      <c r="B36" s="48"/>
      <c r="C36" s="49" t="s">
        <v>33</v>
      </c>
      <c r="D36" s="53">
        <v>2400</v>
      </c>
    </row>
    <row r="37" spans="2:7" x14ac:dyDescent="0.25">
      <c r="B37" s="48" t="s">
        <v>34</v>
      </c>
      <c r="C37" s="50"/>
      <c r="D37" s="53">
        <v>10000</v>
      </c>
    </row>
    <row r="38" spans="2:7" x14ac:dyDescent="0.25">
      <c r="B38" s="48"/>
      <c r="C38" s="50"/>
      <c r="D38" s="53">
        <f>SUM(D35:D37)</f>
        <v>23200</v>
      </c>
    </row>
    <row r="39" spans="2:7" x14ac:dyDescent="0.25">
      <c r="B39" s="51"/>
      <c r="C39" s="52"/>
      <c r="D39" s="53">
        <f>D38*22/100</f>
        <v>5104</v>
      </c>
    </row>
    <row r="40" spans="2:7" x14ac:dyDescent="0.25">
      <c r="D40" s="56">
        <f>SUM(D38:D39)</f>
        <v>28304</v>
      </c>
      <c r="E40" s="55" t="s">
        <v>35</v>
      </c>
      <c r="F40" s="55"/>
      <c r="G40" s="34"/>
    </row>
    <row r="43" spans="2:7" ht="18.75" x14ac:dyDescent="0.3">
      <c r="C43" s="57">
        <f>C31+D40</f>
        <v>197396</v>
      </c>
      <c r="D43" t="s">
        <v>21</v>
      </c>
    </row>
  </sheetData>
  <mergeCells count="2">
    <mergeCell ref="B1:C1"/>
    <mergeCell ref="B33:C33"/>
  </mergeCells>
  <pageMargins left="0" right="0" top="0" bottom="0" header="0" footer="0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1"/>
  <sheetViews>
    <sheetView topLeftCell="A61" workbookViewId="0">
      <selection activeCell="C75" sqref="C75"/>
    </sheetView>
  </sheetViews>
  <sheetFormatPr baseColWidth="10" defaultRowHeight="15" x14ac:dyDescent="0.25"/>
  <cols>
    <col min="1" max="1" width="19.42578125" customWidth="1"/>
    <col min="2" max="2" width="13.140625" style="25" customWidth="1"/>
    <col min="3" max="3" width="9.7109375" style="25" customWidth="1"/>
    <col min="4" max="4" width="9.7109375" customWidth="1"/>
  </cols>
  <sheetData>
    <row r="1" spans="1:4" ht="15.75" thickBot="1" x14ac:dyDescent="0.3">
      <c r="A1" s="72" t="s">
        <v>37</v>
      </c>
      <c r="B1" s="73"/>
    </row>
    <row r="2" spans="1:4" x14ac:dyDescent="0.25">
      <c r="A2" s="74">
        <v>1304</v>
      </c>
      <c r="B2" s="75">
        <v>4800</v>
      </c>
    </row>
    <row r="3" spans="1:4" x14ac:dyDescent="0.25">
      <c r="A3" s="76">
        <v>1305</v>
      </c>
      <c r="B3" s="77">
        <v>4800</v>
      </c>
    </row>
    <row r="4" spans="1:4" x14ac:dyDescent="0.25">
      <c r="A4" s="76">
        <v>1307</v>
      </c>
      <c r="B4" s="77">
        <v>4800</v>
      </c>
    </row>
    <row r="5" spans="1:4" x14ac:dyDescent="0.25">
      <c r="A5" s="76">
        <v>1405</v>
      </c>
      <c r="B5" s="77">
        <v>4800</v>
      </c>
    </row>
    <row r="6" spans="1:4" x14ac:dyDescent="0.25">
      <c r="A6" s="76">
        <v>1704</v>
      </c>
      <c r="B6" s="77">
        <v>4800</v>
      </c>
    </row>
    <row r="7" spans="1:4" ht="15.75" thickBot="1" x14ac:dyDescent="0.3">
      <c r="A7" s="82">
        <v>1503</v>
      </c>
      <c r="B7" s="79">
        <v>4800</v>
      </c>
    </row>
    <row r="8" spans="1:4" x14ac:dyDescent="0.25">
      <c r="A8" s="74">
        <v>901</v>
      </c>
      <c r="B8" s="75">
        <v>5800</v>
      </c>
    </row>
    <row r="9" spans="1:4" x14ac:dyDescent="0.25">
      <c r="A9" s="76">
        <v>1102</v>
      </c>
      <c r="B9" s="77">
        <v>5800</v>
      </c>
    </row>
    <row r="10" spans="1:4" x14ac:dyDescent="0.25">
      <c r="A10" s="90">
        <v>1105</v>
      </c>
      <c r="B10" s="77">
        <v>5800</v>
      </c>
      <c r="C10" s="96" t="s">
        <v>50</v>
      </c>
      <c r="D10" s="97"/>
    </row>
    <row r="11" spans="1:4" x14ac:dyDescent="0.25">
      <c r="A11" s="76">
        <v>1106</v>
      </c>
      <c r="B11" s="77">
        <v>5800</v>
      </c>
    </row>
    <row r="12" spans="1:4" x14ac:dyDescent="0.25">
      <c r="A12" s="76">
        <v>1303</v>
      </c>
      <c r="B12" s="77">
        <v>5800</v>
      </c>
    </row>
    <row r="13" spans="1:4" x14ac:dyDescent="0.25">
      <c r="A13" s="76">
        <v>1306</v>
      </c>
      <c r="B13" s="77">
        <v>5800</v>
      </c>
    </row>
    <row r="14" spans="1:4" x14ac:dyDescent="0.25">
      <c r="A14" s="76">
        <v>1502</v>
      </c>
      <c r="B14" s="77">
        <v>5800</v>
      </c>
    </row>
    <row r="15" spans="1:4" x14ac:dyDescent="0.25">
      <c r="A15" s="76">
        <v>1801</v>
      </c>
      <c r="B15" s="77">
        <v>5800</v>
      </c>
    </row>
    <row r="16" spans="1:4" x14ac:dyDescent="0.25">
      <c r="A16" s="76">
        <v>1802</v>
      </c>
      <c r="B16" s="77">
        <v>5800</v>
      </c>
    </row>
    <row r="17" spans="1:2" ht="15.75" thickBot="1" x14ac:dyDescent="0.3">
      <c r="A17" s="78">
        <v>1601</v>
      </c>
      <c r="B17" s="79">
        <v>5800</v>
      </c>
    </row>
    <row r="18" spans="1:2" x14ac:dyDescent="0.25">
      <c r="A18" s="74">
        <v>1603</v>
      </c>
      <c r="B18" s="75">
        <v>6800</v>
      </c>
    </row>
    <row r="19" spans="1:2" x14ac:dyDescent="0.25">
      <c r="A19" s="76">
        <v>1504</v>
      </c>
      <c r="B19" s="77">
        <v>6800</v>
      </c>
    </row>
    <row r="20" spans="1:2" ht="15.75" thickBot="1" x14ac:dyDescent="0.3">
      <c r="A20" s="78">
        <v>1902</v>
      </c>
      <c r="B20" s="79">
        <v>6800</v>
      </c>
    </row>
    <row r="21" spans="1:2" x14ac:dyDescent="0.25">
      <c r="A21" s="81" t="s">
        <v>15</v>
      </c>
      <c r="B21" s="65">
        <f>SUM(B2:B20)</f>
        <v>107200</v>
      </c>
    </row>
    <row r="22" spans="1:2" x14ac:dyDescent="0.25">
      <c r="A22" s="68" t="s">
        <v>45</v>
      </c>
      <c r="B22" s="26">
        <f>B21*22/100</f>
        <v>23584</v>
      </c>
    </row>
    <row r="23" spans="1:2" x14ac:dyDescent="0.25">
      <c r="A23" s="69" t="s">
        <v>21</v>
      </c>
      <c r="B23" s="67">
        <f>SUM(B21:B22)</f>
        <v>130784</v>
      </c>
    </row>
    <row r="25" spans="1:2" x14ac:dyDescent="0.25">
      <c r="A25" s="66" t="s">
        <v>42</v>
      </c>
      <c r="B25" s="66" t="s">
        <v>38</v>
      </c>
    </row>
    <row r="26" spans="1:2" x14ac:dyDescent="0.25">
      <c r="A26" s="26">
        <v>103</v>
      </c>
      <c r="B26" s="26">
        <v>1</v>
      </c>
    </row>
    <row r="27" spans="1:2" x14ac:dyDescent="0.25">
      <c r="A27" s="26">
        <v>107</v>
      </c>
      <c r="B27" s="26">
        <v>1</v>
      </c>
    </row>
    <row r="28" spans="1:2" x14ac:dyDescent="0.25">
      <c r="A28" s="26">
        <v>201</v>
      </c>
      <c r="B28" s="26">
        <v>1</v>
      </c>
    </row>
    <row r="29" spans="1:2" x14ac:dyDescent="0.25">
      <c r="A29" s="26">
        <v>202</v>
      </c>
      <c r="B29" s="26">
        <v>1</v>
      </c>
    </row>
    <row r="30" spans="1:2" x14ac:dyDescent="0.25">
      <c r="A30" s="26">
        <v>304</v>
      </c>
      <c r="B30" s="26">
        <v>1</v>
      </c>
    </row>
    <row r="31" spans="1:2" x14ac:dyDescent="0.25">
      <c r="A31" s="26">
        <v>305</v>
      </c>
      <c r="B31" s="26">
        <v>1</v>
      </c>
    </row>
    <row r="32" spans="1:2" x14ac:dyDescent="0.25">
      <c r="A32" s="26">
        <v>306</v>
      </c>
      <c r="B32" s="26">
        <v>1</v>
      </c>
    </row>
    <row r="33" spans="1:2" x14ac:dyDescent="0.25">
      <c r="A33" s="26">
        <v>406</v>
      </c>
      <c r="B33" s="26">
        <v>1</v>
      </c>
    </row>
    <row r="34" spans="1:2" x14ac:dyDescent="0.25">
      <c r="A34" s="26">
        <v>401</v>
      </c>
      <c r="B34" s="26">
        <v>1</v>
      </c>
    </row>
    <row r="35" spans="1:2" x14ac:dyDescent="0.25">
      <c r="A35" s="26">
        <v>502</v>
      </c>
      <c r="B35" s="26">
        <v>1</v>
      </c>
    </row>
    <row r="36" spans="1:2" x14ac:dyDescent="0.25">
      <c r="A36" s="26">
        <v>505</v>
      </c>
      <c r="B36" s="26">
        <v>1</v>
      </c>
    </row>
    <row r="37" spans="1:2" x14ac:dyDescent="0.25">
      <c r="A37" s="26">
        <v>506</v>
      </c>
      <c r="B37" s="26">
        <v>1</v>
      </c>
    </row>
    <row r="38" spans="1:2" x14ac:dyDescent="0.25">
      <c r="A38" s="26">
        <v>507</v>
      </c>
      <c r="B38" s="26">
        <v>1</v>
      </c>
    </row>
    <row r="39" spans="1:2" x14ac:dyDescent="0.25">
      <c r="A39" s="26">
        <v>602</v>
      </c>
      <c r="B39" s="26">
        <v>1</v>
      </c>
    </row>
    <row r="40" spans="1:2" x14ac:dyDescent="0.25">
      <c r="A40" s="26">
        <v>604</v>
      </c>
      <c r="B40" s="26">
        <v>1</v>
      </c>
    </row>
    <row r="41" spans="1:2" x14ac:dyDescent="0.25">
      <c r="A41" s="26">
        <v>606</v>
      </c>
      <c r="B41" s="26">
        <v>1</v>
      </c>
    </row>
    <row r="42" spans="1:2" x14ac:dyDescent="0.25">
      <c r="A42" s="26">
        <v>701</v>
      </c>
      <c r="B42" s="26">
        <v>1</v>
      </c>
    </row>
    <row r="43" spans="1:2" x14ac:dyDescent="0.25">
      <c r="A43" s="26">
        <v>703</v>
      </c>
      <c r="B43" s="26">
        <v>1</v>
      </c>
    </row>
    <row r="44" spans="1:2" x14ac:dyDescent="0.25">
      <c r="A44" s="26">
        <v>707</v>
      </c>
      <c r="B44" s="26">
        <v>1</v>
      </c>
    </row>
    <row r="45" spans="1:2" x14ac:dyDescent="0.25">
      <c r="A45" s="26">
        <v>803</v>
      </c>
      <c r="B45" s="26">
        <v>1</v>
      </c>
    </row>
    <row r="46" spans="1:2" x14ac:dyDescent="0.25">
      <c r="A46" s="26">
        <v>806</v>
      </c>
      <c r="B46" s="26">
        <v>1</v>
      </c>
    </row>
    <row r="47" spans="1:2" x14ac:dyDescent="0.25">
      <c r="A47" s="26">
        <v>904</v>
      </c>
      <c r="B47" s="26">
        <v>1</v>
      </c>
    </row>
    <row r="48" spans="1:2" x14ac:dyDescent="0.25">
      <c r="A48" s="26">
        <v>906</v>
      </c>
      <c r="B48" s="26">
        <v>1</v>
      </c>
    </row>
    <row r="49" spans="1:5" x14ac:dyDescent="0.25">
      <c r="A49" s="26">
        <v>907</v>
      </c>
      <c r="B49" s="26">
        <v>1</v>
      </c>
    </row>
    <row r="50" spans="1:5" x14ac:dyDescent="0.25">
      <c r="A50" s="26">
        <v>1002</v>
      </c>
      <c r="B50" s="26">
        <v>1</v>
      </c>
    </row>
    <row r="51" spans="1:5" x14ac:dyDescent="0.25">
      <c r="A51" s="26">
        <v>1004</v>
      </c>
      <c r="B51" s="26">
        <v>1</v>
      </c>
    </row>
    <row r="52" spans="1:5" x14ac:dyDescent="0.25">
      <c r="A52" s="26">
        <v>1006</v>
      </c>
      <c r="B52" s="26">
        <v>1</v>
      </c>
    </row>
    <row r="53" spans="1:5" x14ac:dyDescent="0.25">
      <c r="A53" s="26">
        <v>1102</v>
      </c>
      <c r="B53" s="26">
        <v>1</v>
      </c>
    </row>
    <row r="54" spans="1:5" x14ac:dyDescent="0.25">
      <c r="A54" s="26">
        <v>1104</v>
      </c>
      <c r="B54" s="26">
        <v>1</v>
      </c>
    </row>
    <row r="55" spans="1:5" x14ac:dyDescent="0.25">
      <c r="A55" s="26">
        <v>1202</v>
      </c>
      <c r="B55" s="26">
        <v>1</v>
      </c>
      <c r="C55" s="25" t="s">
        <v>15</v>
      </c>
      <c r="D55" s="25" t="s">
        <v>45</v>
      </c>
    </row>
    <row r="56" spans="1:5" x14ac:dyDescent="0.25">
      <c r="A56" s="70"/>
      <c r="B56" s="26">
        <f>SUM(B26:B55)</f>
        <v>30</v>
      </c>
      <c r="C56" s="71">
        <f>B56*209.09</f>
        <v>6272.7</v>
      </c>
      <c r="D56" s="8">
        <f>C56*22/100</f>
        <v>1379.9939999999999</v>
      </c>
      <c r="E56" s="8">
        <f>C56+D56</f>
        <v>7652.6939999999995</v>
      </c>
    </row>
    <row r="57" spans="1:5" x14ac:dyDescent="0.25">
      <c r="A57" s="70"/>
      <c r="B57" s="70"/>
    </row>
    <row r="58" spans="1:5" x14ac:dyDescent="0.25">
      <c r="A58" s="66" t="s">
        <v>43</v>
      </c>
      <c r="B58" s="66" t="s">
        <v>38</v>
      </c>
      <c r="C58" s="25" t="s">
        <v>15</v>
      </c>
      <c r="D58" s="25" t="s">
        <v>45</v>
      </c>
    </row>
    <row r="59" spans="1:5" x14ac:dyDescent="0.25">
      <c r="A59" s="26" t="s">
        <v>44</v>
      </c>
      <c r="B59" s="26">
        <v>20</v>
      </c>
      <c r="C59" s="71">
        <f>B59*250</f>
        <v>5000</v>
      </c>
      <c r="D59" s="8">
        <f>C59*22/100</f>
        <v>1100</v>
      </c>
      <c r="E59" s="8">
        <f>C59+D59</f>
        <v>6100</v>
      </c>
    </row>
    <row r="60" spans="1:5" x14ac:dyDescent="0.25">
      <c r="A60" s="25"/>
    </row>
    <row r="61" spans="1:5" x14ac:dyDescent="0.25">
      <c r="A61" s="66" t="s">
        <v>30</v>
      </c>
      <c r="B61" s="66" t="s">
        <v>38</v>
      </c>
    </row>
    <row r="62" spans="1:5" x14ac:dyDescent="0.25">
      <c r="A62" s="26" t="s">
        <v>39</v>
      </c>
      <c r="B62" s="26">
        <v>1</v>
      </c>
    </row>
    <row r="63" spans="1:5" x14ac:dyDescent="0.25">
      <c r="A63" s="26" t="s">
        <v>40</v>
      </c>
      <c r="B63" s="26">
        <v>1</v>
      </c>
    </row>
    <row r="64" spans="1:5" x14ac:dyDescent="0.25">
      <c r="A64" s="26" t="s">
        <v>41</v>
      </c>
      <c r="B64" s="26">
        <v>1</v>
      </c>
      <c r="C64" s="25" t="s">
        <v>15</v>
      </c>
      <c r="D64" s="25" t="s">
        <v>45</v>
      </c>
    </row>
    <row r="65" spans="1:5" x14ac:dyDescent="0.25">
      <c r="A65" s="26"/>
      <c r="B65" s="26">
        <f>SUM(B62:B64)</f>
        <v>3</v>
      </c>
      <c r="C65" s="71">
        <f>B65*1200</f>
        <v>3600</v>
      </c>
      <c r="D65" s="8">
        <f>C65*22/100</f>
        <v>792</v>
      </c>
      <c r="E65" s="8">
        <f>C65+D65</f>
        <v>4392</v>
      </c>
    </row>
    <row r="67" spans="1:5" x14ac:dyDescent="0.25">
      <c r="A67" s="67" t="s">
        <v>46</v>
      </c>
      <c r="B67" s="80">
        <f>B23+E56+E59+E65</f>
        <v>148928.69399999999</v>
      </c>
    </row>
    <row r="70" spans="1:5" x14ac:dyDescent="0.25">
      <c r="B70" s="25" t="s">
        <v>47</v>
      </c>
      <c r="C70" s="25">
        <v>150149</v>
      </c>
    </row>
    <row r="71" spans="1:5" x14ac:dyDescent="0.25">
      <c r="A71" s="115" t="s">
        <v>48</v>
      </c>
      <c r="B71" s="115"/>
      <c r="C71" s="25">
        <v>1220</v>
      </c>
    </row>
  </sheetData>
  <mergeCells count="1">
    <mergeCell ref="A71:B7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9FC9-E23D-47AD-882E-413899FB0126}">
  <dimension ref="A1:H114"/>
  <sheetViews>
    <sheetView topLeftCell="A100" workbookViewId="0">
      <selection activeCell="F118" sqref="F118"/>
    </sheetView>
  </sheetViews>
  <sheetFormatPr baseColWidth="10" defaultRowHeight="15" x14ac:dyDescent="0.25"/>
  <cols>
    <col min="1" max="1" width="17" style="84" customWidth="1"/>
    <col min="2" max="2" width="11.42578125" style="84" customWidth="1"/>
    <col min="5" max="5" width="20.140625" customWidth="1"/>
  </cols>
  <sheetData>
    <row r="1" spans="1:6" x14ac:dyDescent="0.25">
      <c r="A1" s="91"/>
      <c r="B1" s="91"/>
      <c r="D1" s="2" t="s">
        <v>1</v>
      </c>
      <c r="E1" s="89" t="s">
        <v>51</v>
      </c>
    </row>
    <row r="2" spans="1:6" x14ac:dyDescent="0.25">
      <c r="A2" s="91"/>
      <c r="B2" s="91"/>
      <c r="D2" s="2" t="s">
        <v>2</v>
      </c>
      <c r="E2" s="89" t="s">
        <v>51</v>
      </c>
    </row>
    <row r="3" spans="1:6" x14ac:dyDescent="0.25">
      <c r="A3" s="95" t="s">
        <v>52</v>
      </c>
      <c r="D3" s="2" t="s">
        <v>19</v>
      </c>
      <c r="E3" s="89" t="s">
        <v>51</v>
      </c>
    </row>
    <row r="4" spans="1:6" x14ac:dyDescent="0.25">
      <c r="A4" s="91"/>
      <c r="B4" s="91"/>
      <c r="D4" s="2">
        <v>101</v>
      </c>
      <c r="E4" s="89" t="s">
        <v>49</v>
      </c>
      <c r="F4">
        <v>3800</v>
      </c>
    </row>
    <row r="5" spans="1:6" ht="15.75" x14ac:dyDescent="0.25">
      <c r="A5" s="86">
        <v>102</v>
      </c>
      <c r="B5" s="93"/>
      <c r="D5" s="2">
        <v>102</v>
      </c>
    </row>
    <row r="6" spans="1:6" ht="15.75" x14ac:dyDescent="0.25">
      <c r="A6" s="86">
        <v>103</v>
      </c>
      <c r="B6" s="93"/>
      <c r="D6" s="2">
        <v>103</v>
      </c>
    </row>
    <row r="7" spans="1:6" ht="15.75" x14ac:dyDescent="0.25">
      <c r="A7" s="86">
        <v>105</v>
      </c>
      <c r="B7" s="93"/>
      <c r="D7" s="2">
        <v>105</v>
      </c>
    </row>
    <row r="8" spans="1:6" ht="15.75" x14ac:dyDescent="0.25">
      <c r="A8" s="86">
        <v>107</v>
      </c>
      <c r="B8" s="93"/>
      <c r="D8" s="2">
        <v>106</v>
      </c>
      <c r="E8" s="89" t="s">
        <v>49</v>
      </c>
      <c r="F8">
        <v>5800</v>
      </c>
    </row>
    <row r="9" spans="1:6" ht="15.75" x14ac:dyDescent="0.25">
      <c r="A9" s="83">
        <v>201</v>
      </c>
      <c r="B9" s="93"/>
      <c r="D9" s="2">
        <v>107</v>
      </c>
    </row>
    <row r="10" spans="1:6" ht="15.75" x14ac:dyDescent="0.25">
      <c r="A10" s="83">
        <v>202</v>
      </c>
      <c r="B10" s="93"/>
      <c r="D10" s="2">
        <v>201</v>
      </c>
    </row>
    <row r="11" spans="1:6" ht="15.75" x14ac:dyDescent="0.25">
      <c r="A11" s="83">
        <v>203</v>
      </c>
      <c r="B11" s="93"/>
      <c r="D11" s="2">
        <v>202</v>
      </c>
    </row>
    <row r="12" spans="1:6" ht="15.75" x14ac:dyDescent="0.25">
      <c r="A12" s="83">
        <v>204</v>
      </c>
      <c r="B12" s="93"/>
      <c r="D12" s="2">
        <v>203</v>
      </c>
    </row>
    <row r="13" spans="1:6" ht="15.75" x14ac:dyDescent="0.25">
      <c r="A13" s="83">
        <v>205</v>
      </c>
      <c r="B13" s="93"/>
      <c r="D13" s="2">
        <v>204</v>
      </c>
    </row>
    <row r="14" spans="1:6" ht="15.75" x14ac:dyDescent="0.25">
      <c r="A14" s="83">
        <v>206</v>
      </c>
      <c r="B14" s="93"/>
      <c r="D14" s="2">
        <v>205</v>
      </c>
    </row>
    <row r="15" spans="1:6" ht="15.75" x14ac:dyDescent="0.25">
      <c r="A15" s="83">
        <v>207</v>
      </c>
      <c r="B15" s="93"/>
      <c r="D15" s="2">
        <v>206</v>
      </c>
    </row>
    <row r="16" spans="1:6" ht="15.75" x14ac:dyDescent="0.25">
      <c r="A16" s="83">
        <v>305</v>
      </c>
      <c r="B16" s="93"/>
      <c r="D16" s="2">
        <v>207</v>
      </c>
    </row>
    <row r="17" spans="1:6" ht="15.75" x14ac:dyDescent="0.25">
      <c r="A17" s="83">
        <v>306</v>
      </c>
      <c r="B17" s="93"/>
      <c r="D17" s="2">
        <v>301</v>
      </c>
      <c r="E17" s="89" t="s">
        <v>49</v>
      </c>
      <c r="F17">
        <v>3800</v>
      </c>
    </row>
    <row r="18" spans="1:6" ht="15.75" x14ac:dyDescent="0.25">
      <c r="A18" s="83">
        <v>401</v>
      </c>
      <c r="B18" s="93"/>
      <c r="D18" s="2">
        <v>302</v>
      </c>
      <c r="E18" s="89" t="s">
        <v>49</v>
      </c>
      <c r="F18">
        <v>5800</v>
      </c>
    </row>
    <row r="19" spans="1:6" ht="15.75" x14ac:dyDescent="0.25">
      <c r="A19" s="83">
        <v>402</v>
      </c>
      <c r="B19" s="93"/>
      <c r="D19" s="2">
        <v>303</v>
      </c>
      <c r="E19" s="89" t="s">
        <v>49</v>
      </c>
      <c r="F19">
        <v>5800</v>
      </c>
    </row>
    <row r="20" spans="1:6" ht="15.75" x14ac:dyDescent="0.25">
      <c r="A20" s="83">
        <v>403</v>
      </c>
      <c r="B20" s="93"/>
      <c r="D20" s="2">
        <v>304</v>
      </c>
      <c r="E20" s="89" t="s">
        <v>49</v>
      </c>
      <c r="F20">
        <v>4800</v>
      </c>
    </row>
    <row r="21" spans="1:6" ht="15.75" x14ac:dyDescent="0.25">
      <c r="A21" s="83">
        <v>404</v>
      </c>
      <c r="B21" s="93"/>
      <c r="D21" s="2">
        <v>305</v>
      </c>
    </row>
    <row r="22" spans="1:6" ht="15.75" x14ac:dyDescent="0.25">
      <c r="A22" s="83">
        <v>405</v>
      </c>
      <c r="B22" s="93"/>
      <c r="D22" s="2">
        <v>306</v>
      </c>
    </row>
    <row r="23" spans="1:6" ht="15.75" x14ac:dyDescent="0.25">
      <c r="A23" s="83">
        <v>406</v>
      </c>
      <c r="B23" s="93"/>
      <c r="D23" s="2">
        <v>307</v>
      </c>
      <c r="E23" s="89" t="s">
        <v>49</v>
      </c>
      <c r="F23">
        <v>4800</v>
      </c>
    </row>
    <row r="24" spans="1:6" ht="15.75" x14ac:dyDescent="0.25">
      <c r="A24" s="83">
        <v>407</v>
      </c>
      <c r="B24" s="93"/>
      <c r="D24" s="2">
        <v>401</v>
      </c>
    </row>
    <row r="25" spans="1:6" ht="15.75" x14ac:dyDescent="0.25">
      <c r="A25" s="83">
        <v>501</v>
      </c>
      <c r="B25" s="93"/>
      <c r="D25" s="2">
        <v>402</v>
      </c>
    </row>
    <row r="26" spans="1:6" ht="15.75" x14ac:dyDescent="0.25">
      <c r="A26" s="83">
        <v>502</v>
      </c>
      <c r="B26" s="93"/>
      <c r="D26" s="2">
        <v>403</v>
      </c>
    </row>
    <row r="27" spans="1:6" ht="15.75" x14ac:dyDescent="0.25">
      <c r="A27" s="83">
        <v>503</v>
      </c>
      <c r="B27" s="93"/>
      <c r="D27" s="2">
        <v>404</v>
      </c>
    </row>
    <row r="28" spans="1:6" ht="15.75" x14ac:dyDescent="0.25">
      <c r="A28" s="83">
        <v>504</v>
      </c>
      <c r="B28" s="93"/>
      <c r="D28" s="2">
        <v>405</v>
      </c>
    </row>
    <row r="29" spans="1:6" ht="15.75" x14ac:dyDescent="0.25">
      <c r="A29" s="83">
        <v>505</v>
      </c>
      <c r="B29" s="93"/>
      <c r="D29" s="2">
        <v>406</v>
      </c>
    </row>
    <row r="30" spans="1:6" ht="15.75" x14ac:dyDescent="0.25">
      <c r="A30" s="83">
        <v>506</v>
      </c>
      <c r="B30" s="93"/>
      <c r="D30" s="2">
        <v>407</v>
      </c>
    </row>
    <row r="31" spans="1:6" ht="15.75" x14ac:dyDescent="0.25">
      <c r="A31" s="83">
        <v>507</v>
      </c>
      <c r="B31" s="93"/>
      <c r="D31" s="2">
        <v>501</v>
      </c>
    </row>
    <row r="32" spans="1:6" ht="15.75" x14ac:dyDescent="0.25">
      <c r="A32" s="83">
        <v>601</v>
      </c>
      <c r="B32" s="93"/>
      <c r="D32" s="2">
        <v>502</v>
      </c>
    </row>
    <row r="33" spans="1:4" ht="15.75" x14ac:dyDescent="0.25">
      <c r="A33" s="83">
        <v>602</v>
      </c>
      <c r="B33" s="93"/>
      <c r="D33" s="2">
        <v>503</v>
      </c>
    </row>
    <row r="34" spans="1:4" ht="15.75" x14ac:dyDescent="0.25">
      <c r="A34" s="83">
        <v>603</v>
      </c>
      <c r="B34" s="93"/>
      <c r="D34" s="2">
        <v>504</v>
      </c>
    </row>
    <row r="35" spans="1:4" ht="15.75" x14ac:dyDescent="0.25">
      <c r="A35" s="83">
        <v>604</v>
      </c>
      <c r="B35" s="93"/>
      <c r="D35" s="87">
        <v>505</v>
      </c>
    </row>
    <row r="36" spans="1:4" ht="15.75" x14ac:dyDescent="0.25">
      <c r="A36" s="83">
        <v>605</v>
      </c>
      <c r="B36" s="93"/>
      <c r="D36" s="2">
        <v>506</v>
      </c>
    </row>
    <row r="37" spans="1:4" ht="15.75" x14ac:dyDescent="0.25">
      <c r="A37" s="83">
        <v>606</v>
      </c>
      <c r="B37" s="93"/>
      <c r="D37" s="2">
        <v>507</v>
      </c>
    </row>
    <row r="38" spans="1:4" ht="15.75" x14ac:dyDescent="0.25">
      <c r="A38" s="83">
        <v>607</v>
      </c>
      <c r="B38" s="93"/>
      <c r="D38" s="2">
        <v>601</v>
      </c>
    </row>
    <row r="39" spans="1:4" ht="15.75" x14ac:dyDescent="0.25">
      <c r="A39" s="83">
        <v>701</v>
      </c>
      <c r="B39" s="93"/>
      <c r="D39" s="2">
        <v>602</v>
      </c>
    </row>
    <row r="40" spans="1:4" ht="15.75" x14ac:dyDescent="0.25">
      <c r="A40" s="83">
        <v>702</v>
      </c>
      <c r="B40" s="93"/>
      <c r="D40" s="2">
        <v>603</v>
      </c>
    </row>
    <row r="41" spans="1:4" ht="15.75" x14ac:dyDescent="0.25">
      <c r="A41" s="83">
        <v>703</v>
      </c>
      <c r="B41" s="93"/>
      <c r="D41" s="2">
        <v>604</v>
      </c>
    </row>
    <row r="42" spans="1:4" ht="15.75" x14ac:dyDescent="0.25">
      <c r="A42" s="83">
        <v>704</v>
      </c>
      <c r="B42" s="93"/>
      <c r="D42" s="2">
        <v>605</v>
      </c>
    </row>
    <row r="43" spans="1:4" ht="15.75" x14ac:dyDescent="0.25">
      <c r="A43" s="83">
        <v>705</v>
      </c>
      <c r="B43" s="93"/>
      <c r="D43" s="2">
        <v>606</v>
      </c>
    </row>
    <row r="44" spans="1:4" ht="15.75" x14ac:dyDescent="0.25">
      <c r="A44" s="83">
        <v>706</v>
      </c>
      <c r="B44" s="93"/>
      <c r="D44" s="2">
        <v>607</v>
      </c>
    </row>
    <row r="45" spans="1:4" ht="15.75" x14ac:dyDescent="0.25">
      <c r="A45" s="83">
        <v>707</v>
      </c>
      <c r="B45" s="93"/>
      <c r="D45" s="2">
        <v>701</v>
      </c>
    </row>
    <row r="46" spans="1:4" ht="15.75" x14ac:dyDescent="0.25">
      <c r="A46" s="83">
        <v>801</v>
      </c>
      <c r="B46" s="93"/>
      <c r="D46" s="2">
        <v>702</v>
      </c>
    </row>
    <row r="47" spans="1:4" ht="15.75" x14ac:dyDescent="0.25">
      <c r="A47" s="83">
        <v>802</v>
      </c>
      <c r="B47" s="93"/>
      <c r="D47" s="2">
        <v>703</v>
      </c>
    </row>
    <row r="48" spans="1:4" ht="15.75" x14ac:dyDescent="0.25">
      <c r="A48" s="83">
        <v>803</v>
      </c>
      <c r="B48" s="93"/>
      <c r="D48" s="2">
        <v>704</v>
      </c>
    </row>
    <row r="49" spans="1:4" ht="15.75" x14ac:dyDescent="0.25">
      <c r="A49" s="83">
        <v>804</v>
      </c>
      <c r="B49" s="93"/>
      <c r="D49" s="2">
        <v>705</v>
      </c>
    </row>
    <row r="50" spans="1:4" ht="15.75" x14ac:dyDescent="0.25">
      <c r="A50" s="83">
        <v>805</v>
      </c>
      <c r="B50" s="93"/>
      <c r="D50" s="2">
        <v>706</v>
      </c>
    </row>
    <row r="51" spans="1:4" ht="15.75" x14ac:dyDescent="0.25">
      <c r="A51" s="83">
        <v>806</v>
      </c>
      <c r="B51" s="93"/>
      <c r="D51" s="2">
        <v>707</v>
      </c>
    </row>
    <row r="52" spans="1:4" ht="15.75" x14ac:dyDescent="0.25">
      <c r="A52" s="83">
        <v>807</v>
      </c>
      <c r="B52" s="93"/>
      <c r="D52" s="2">
        <v>801</v>
      </c>
    </row>
    <row r="53" spans="1:4" ht="15.75" x14ac:dyDescent="0.25">
      <c r="A53" s="86">
        <v>901</v>
      </c>
      <c r="B53" s="93"/>
      <c r="D53" s="2">
        <v>802</v>
      </c>
    </row>
    <row r="54" spans="1:4" ht="15.75" x14ac:dyDescent="0.25">
      <c r="A54" s="83">
        <v>902</v>
      </c>
      <c r="B54" s="93"/>
      <c r="D54" s="2">
        <v>803</v>
      </c>
    </row>
    <row r="55" spans="1:4" ht="15.75" x14ac:dyDescent="0.25">
      <c r="A55" s="83">
        <v>903</v>
      </c>
      <c r="B55" s="93"/>
      <c r="D55" s="2">
        <v>804</v>
      </c>
    </row>
    <row r="56" spans="1:4" ht="15.75" x14ac:dyDescent="0.25">
      <c r="A56" s="83">
        <v>904</v>
      </c>
      <c r="B56" s="93"/>
      <c r="D56" s="2">
        <v>805</v>
      </c>
    </row>
    <row r="57" spans="1:4" ht="15.75" x14ac:dyDescent="0.25">
      <c r="A57" s="83">
        <v>905</v>
      </c>
      <c r="B57" s="93"/>
      <c r="D57" s="2">
        <v>806</v>
      </c>
    </row>
    <row r="58" spans="1:4" ht="15.75" x14ac:dyDescent="0.25">
      <c r="A58" s="83">
        <v>906</v>
      </c>
      <c r="B58" s="93"/>
      <c r="D58" s="2">
        <v>807</v>
      </c>
    </row>
    <row r="59" spans="1:4" ht="15.75" x14ac:dyDescent="0.25">
      <c r="A59" s="83">
        <v>1001</v>
      </c>
      <c r="B59" s="93"/>
      <c r="D59" s="2">
        <v>901</v>
      </c>
    </row>
    <row r="60" spans="1:4" ht="15.75" x14ac:dyDescent="0.25">
      <c r="A60" s="83">
        <v>1002</v>
      </c>
      <c r="B60" s="93"/>
      <c r="D60" s="2">
        <v>902</v>
      </c>
    </row>
    <row r="61" spans="1:4" ht="15.75" x14ac:dyDescent="0.25">
      <c r="A61" s="83">
        <v>1003</v>
      </c>
      <c r="B61" s="93"/>
      <c r="D61" s="2">
        <v>903</v>
      </c>
    </row>
    <row r="62" spans="1:4" ht="15.75" x14ac:dyDescent="0.25">
      <c r="A62" s="86">
        <v>1004</v>
      </c>
      <c r="B62" s="93"/>
      <c r="D62" s="2">
        <v>904</v>
      </c>
    </row>
    <row r="63" spans="1:4" ht="15.75" x14ac:dyDescent="0.25">
      <c r="A63" s="83">
        <v>1005</v>
      </c>
      <c r="B63" s="93"/>
      <c r="D63" s="2">
        <v>905</v>
      </c>
    </row>
    <row r="64" spans="1:4" ht="15.75" x14ac:dyDescent="0.25">
      <c r="A64" s="86">
        <v>1006</v>
      </c>
      <c r="B64" s="93"/>
      <c r="D64" s="2">
        <v>906</v>
      </c>
    </row>
    <row r="65" spans="1:6" ht="15.75" x14ac:dyDescent="0.25">
      <c r="A65" s="83">
        <v>1007</v>
      </c>
      <c r="B65" s="93"/>
      <c r="D65" s="2">
        <v>1001</v>
      </c>
    </row>
    <row r="66" spans="1:6" x14ac:dyDescent="0.25">
      <c r="A66" s="85">
        <v>1102</v>
      </c>
      <c r="B66" s="94"/>
      <c r="D66" s="2">
        <v>1002</v>
      </c>
    </row>
    <row r="67" spans="1:6" ht="15.75" x14ac:dyDescent="0.25">
      <c r="A67" s="86">
        <v>1103</v>
      </c>
      <c r="B67" s="93"/>
      <c r="D67" s="2">
        <v>1003</v>
      </c>
    </row>
    <row r="68" spans="1:6" x14ac:dyDescent="0.25">
      <c r="A68" s="85">
        <v>1104</v>
      </c>
      <c r="B68" s="94"/>
      <c r="D68" s="2">
        <v>1004</v>
      </c>
    </row>
    <row r="69" spans="1:6" ht="15.75" x14ac:dyDescent="0.25">
      <c r="A69" s="83">
        <v>1105</v>
      </c>
      <c r="B69" s="93"/>
      <c r="D69" s="2">
        <v>1005</v>
      </c>
    </row>
    <row r="70" spans="1:6" x14ac:dyDescent="0.25">
      <c r="A70" s="85">
        <v>1106</v>
      </c>
      <c r="B70" s="94"/>
      <c r="D70" s="2">
        <v>1006</v>
      </c>
    </row>
    <row r="71" spans="1:6" ht="15.75" x14ac:dyDescent="0.25">
      <c r="A71" s="83">
        <v>1201</v>
      </c>
      <c r="B71" s="93"/>
      <c r="D71" s="2">
        <v>1007</v>
      </c>
    </row>
    <row r="72" spans="1:6" ht="15.75" x14ac:dyDescent="0.25">
      <c r="A72" s="83">
        <v>1203</v>
      </c>
      <c r="B72" s="93"/>
      <c r="D72" s="2">
        <v>1101</v>
      </c>
      <c r="E72" s="89" t="s">
        <v>49</v>
      </c>
      <c r="F72">
        <v>3800</v>
      </c>
    </row>
    <row r="73" spans="1:6" ht="15.75" x14ac:dyDescent="0.25">
      <c r="A73" s="83">
        <v>1204</v>
      </c>
      <c r="B73" s="93"/>
      <c r="D73" s="2">
        <v>1102</v>
      </c>
    </row>
    <row r="74" spans="1:6" ht="15.75" x14ac:dyDescent="0.25">
      <c r="A74" s="83">
        <v>1205</v>
      </c>
      <c r="B74" s="93"/>
      <c r="D74" s="2">
        <v>1103</v>
      </c>
    </row>
    <row r="75" spans="1:6" ht="15.75" x14ac:dyDescent="0.25">
      <c r="A75" s="86">
        <v>1206</v>
      </c>
      <c r="B75" s="93"/>
      <c r="D75" s="2">
        <v>1104</v>
      </c>
    </row>
    <row r="76" spans="1:6" ht="15.75" x14ac:dyDescent="0.25">
      <c r="A76" s="86">
        <v>1207</v>
      </c>
      <c r="B76" s="93"/>
      <c r="D76" s="2">
        <v>1105</v>
      </c>
    </row>
    <row r="77" spans="1:6" ht="15.75" x14ac:dyDescent="0.25">
      <c r="A77" s="86">
        <v>1301</v>
      </c>
      <c r="B77" s="93"/>
      <c r="D77" s="2">
        <v>1106</v>
      </c>
    </row>
    <row r="78" spans="1:6" x14ac:dyDescent="0.25">
      <c r="A78" s="85">
        <v>1303</v>
      </c>
      <c r="B78" s="94"/>
      <c r="D78" s="2">
        <v>1107</v>
      </c>
      <c r="E78" s="89" t="s">
        <v>49</v>
      </c>
      <c r="F78">
        <v>4800</v>
      </c>
    </row>
    <row r="79" spans="1:6" x14ac:dyDescent="0.25">
      <c r="A79" s="85">
        <v>1304</v>
      </c>
      <c r="B79" s="94"/>
      <c r="D79" s="2">
        <v>1201</v>
      </c>
    </row>
    <row r="80" spans="1:6" x14ac:dyDescent="0.25">
      <c r="A80" s="85">
        <v>1305</v>
      </c>
      <c r="B80" s="94"/>
      <c r="D80" s="2">
        <v>1202</v>
      </c>
      <c r="E80" s="89" t="s">
        <v>49</v>
      </c>
      <c r="F80">
        <v>5800</v>
      </c>
    </row>
    <row r="81" spans="1:6" x14ac:dyDescent="0.25">
      <c r="A81" s="85">
        <v>1306</v>
      </c>
      <c r="B81" s="94"/>
      <c r="D81" s="2">
        <v>1203</v>
      </c>
    </row>
    <row r="82" spans="1:6" x14ac:dyDescent="0.25">
      <c r="A82" s="85">
        <v>1307</v>
      </c>
      <c r="B82" s="94"/>
      <c r="D82" s="2">
        <v>1204</v>
      </c>
    </row>
    <row r="83" spans="1:6" ht="15.75" x14ac:dyDescent="0.25">
      <c r="A83" s="86">
        <v>1401</v>
      </c>
      <c r="B83" s="93"/>
      <c r="D83" s="2">
        <v>1205</v>
      </c>
    </row>
    <row r="84" spans="1:6" ht="15.75" x14ac:dyDescent="0.25">
      <c r="A84" s="86">
        <v>1402</v>
      </c>
      <c r="B84" s="93"/>
      <c r="D84" s="2">
        <v>1206</v>
      </c>
    </row>
    <row r="85" spans="1:6" ht="15.75" x14ac:dyDescent="0.25">
      <c r="A85" s="86">
        <v>1404</v>
      </c>
      <c r="B85" s="93"/>
      <c r="D85" s="2">
        <v>1207</v>
      </c>
    </row>
    <row r="86" spans="1:6" x14ac:dyDescent="0.25">
      <c r="A86" s="85">
        <v>1405</v>
      </c>
      <c r="B86" s="94"/>
      <c r="D86" s="2">
        <v>1301</v>
      </c>
    </row>
    <row r="87" spans="1:6" x14ac:dyDescent="0.25">
      <c r="A87" s="85">
        <v>1502</v>
      </c>
      <c r="B87" s="94"/>
      <c r="D87" s="2">
        <v>1302</v>
      </c>
      <c r="E87" s="89" t="s">
        <v>49</v>
      </c>
      <c r="F87">
        <v>5800</v>
      </c>
    </row>
    <row r="88" spans="1:6" x14ac:dyDescent="0.25">
      <c r="A88" s="85">
        <v>1503</v>
      </c>
      <c r="B88" s="94"/>
      <c r="D88" s="2">
        <v>1303</v>
      </c>
    </row>
    <row r="89" spans="1:6" x14ac:dyDescent="0.25">
      <c r="A89" s="85">
        <v>1504</v>
      </c>
      <c r="B89" s="94"/>
      <c r="D89" s="2">
        <v>1304</v>
      </c>
    </row>
    <row r="90" spans="1:6" x14ac:dyDescent="0.25">
      <c r="A90" s="85">
        <v>1601</v>
      </c>
      <c r="B90" s="94"/>
      <c r="D90" s="2">
        <v>1305</v>
      </c>
    </row>
    <row r="91" spans="1:6" x14ac:dyDescent="0.25">
      <c r="A91" s="85">
        <v>1603</v>
      </c>
      <c r="B91" s="94"/>
      <c r="D91" s="2">
        <v>1306</v>
      </c>
    </row>
    <row r="92" spans="1:6" x14ac:dyDescent="0.25">
      <c r="A92" s="85">
        <v>1704</v>
      </c>
      <c r="B92" s="94"/>
      <c r="D92" s="2">
        <v>1307</v>
      </c>
    </row>
    <row r="93" spans="1:6" x14ac:dyDescent="0.25">
      <c r="A93" s="85">
        <v>1801</v>
      </c>
      <c r="B93" s="94"/>
      <c r="D93" s="2">
        <v>1401</v>
      </c>
    </row>
    <row r="94" spans="1:6" x14ac:dyDescent="0.25">
      <c r="A94" s="85">
        <v>1802</v>
      </c>
      <c r="B94" s="94"/>
      <c r="D94" s="2">
        <v>1402</v>
      </c>
    </row>
    <row r="95" spans="1:6" x14ac:dyDescent="0.25">
      <c r="A95" s="85">
        <v>1902</v>
      </c>
      <c r="B95" s="94"/>
      <c r="D95" s="2">
        <v>1403</v>
      </c>
      <c r="E95" s="89" t="s">
        <v>49</v>
      </c>
      <c r="F95">
        <v>4800</v>
      </c>
    </row>
    <row r="96" spans="1:6" x14ac:dyDescent="0.25">
      <c r="D96" s="2">
        <v>1404</v>
      </c>
    </row>
    <row r="97" spans="4:6" x14ac:dyDescent="0.25">
      <c r="D97" s="2">
        <v>1405</v>
      </c>
    </row>
    <row r="98" spans="4:6" x14ac:dyDescent="0.25">
      <c r="D98" s="2">
        <v>1501</v>
      </c>
      <c r="E98" s="89" t="s">
        <v>49</v>
      </c>
      <c r="F98">
        <v>5800</v>
      </c>
    </row>
    <row r="99" spans="4:6" x14ac:dyDescent="0.25">
      <c r="D99" s="2">
        <v>1502</v>
      </c>
    </row>
    <row r="100" spans="4:6" x14ac:dyDescent="0.25">
      <c r="D100" s="2">
        <v>1503</v>
      </c>
    </row>
    <row r="101" spans="4:6" x14ac:dyDescent="0.25">
      <c r="D101" s="2">
        <v>1504</v>
      </c>
    </row>
    <row r="102" spans="4:6" x14ac:dyDescent="0.25">
      <c r="D102" s="2">
        <v>1601</v>
      </c>
    </row>
    <row r="103" spans="4:6" x14ac:dyDescent="0.25">
      <c r="D103" s="2">
        <v>1602</v>
      </c>
      <c r="E103" s="89" t="s">
        <v>49</v>
      </c>
      <c r="F103">
        <v>5800</v>
      </c>
    </row>
    <row r="104" spans="4:6" x14ac:dyDescent="0.25">
      <c r="D104" s="2">
        <v>1603</v>
      </c>
    </row>
    <row r="105" spans="4:6" x14ac:dyDescent="0.25">
      <c r="D105" s="2">
        <v>1701</v>
      </c>
      <c r="E105" s="89" t="s">
        <v>49</v>
      </c>
      <c r="F105">
        <v>5800</v>
      </c>
    </row>
    <row r="106" spans="4:6" x14ac:dyDescent="0.25">
      <c r="D106" s="88">
        <v>1702</v>
      </c>
      <c r="E106" s="89" t="s">
        <v>49</v>
      </c>
      <c r="F106">
        <v>5800</v>
      </c>
    </row>
    <row r="107" spans="4:6" x14ac:dyDescent="0.25">
      <c r="D107" s="88">
        <v>1703</v>
      </c>
      <c r="E107" s="89" t="s">
        <v>49</v>
      </c>
      <c r="F107">
        <v>4800</v>
      </c>
    </row>
    <row r="108" spans="4:6" x14ac:dyDescent="0.25">
      <c r="D108" s="88">
        <v>1704</v>
      </c>
    </row>
    <row r="109" spans="4:6" x14ac:dyDescent="0.25">
      <c r="D109" s="88">
        <v>1705</v>
      </c>
      <c r="E109" s="89" t="s">
        <v>49</v>
      </c>
      <c r="F109">
        <v>4800</v>
      </c>
    </row>
    <row r="110" spans="4:6" x14ac:dyDescent="0.25">
      <c r="D110" s="88">
        <v>1801</v>
      </c>
    </row>
    <row r="111" spans="4:6" x14ac:dyDescent="0.25">
      <c r="D111" s="88">
        <v>1802</v>
      </c>
    </row>
    <row r="112" spans="4:6" x14ac:dyDescent="0.25">
      <c r="D112" s="88">
        <v>1901</v>
      </c>
      <c r="E112" s="89" t="s">
        <v>49</v>
      </c>
      <c r="F112">
        <v>6800</v>
      </c>
    </row>
    <row r="113" spans="4:8" x14ac:dyDescent="0.25">
      <c r="D113" s="88">
        <v>1902</v>
      </c>
    </row>
    <row r="114" spans="4:8" x14ac:dyDescent="0.25">
      <c r="F114" s="8">
        <f>SUM(F4:F113)</f>
        <v>99200</v>
      </c>
      <c r="G114" s="8">
        <f>F114*22/100</f>
        <v>21824</v>
      </c>
      <c r="H114" s="92">
        <f>F114+G114</f>
        <v>121024</v>
      </c>
    </row>
  </sheetData>
  <sortState xmlns:xlrd2="http://schemas.microsoft.com/office/spreadsheetml/2017/richdata2" ref="A5:A95">
    <sortCondition ref="A5:A95"/>
  </sortState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"/>
  <sheetViews>
    <sheetView tabSelected="1" workbookViewId="0">
      <selection activeCell="K12" sqref="K12"/>
    </sheetView>
  </sheetViews>
  <sheetFormatPr baseColWidth="10" defaultRowHeight="15" x14ac:dyDescent="0.25"/>
  <cols>
    <col min="6" max="6" width="8.85546875" customWidth="1"/>
  </cols>
  <sheetData>
    <row r="1" spans="1:5" ht="19.5" customHeight="1" x14ac:dyDescent="0.25">
      <c r="A1" s="121" t="s">
        <v>55</v>
      </c>
      <c r="B1" s="122"/>
      <c r="C1" s="122"/>
      <c r="D1" s="123"/>
    </row>
    <row r="3" spans="1:5" ht="20.25" customHeight="1" x14ac:dyDescent="0.25">
      <c r="A3" s="117" t="s">
        <v>36</v>
      </c>
      <c r="B3" s="108"/>
      <c r="E3" s="120">
        <v>44407</v>
      </c>
    </row>
    <row r="4" spans="1:5" x14ac:dyDescent="0.25">
      <c r="A4" s="98" t="s">
        <v>15</v>
      </c>
      <c r="B4" s="118" t="s">
        <v>45</v>
      </c>
      <c r="C4" s="118" t="s">
        <v>21</v>
      </c>
    </row>
    <row r="5" spans="1:5" x14ac:dyDescent="0.25">
      <c r="A5" s="118">
        <v>670000</v>
      </c>
      <c r="B5" s="119">
        <f>A5*22/100</f>
        <v>147400</v>
      </c>
      <c r="C5" s="85">
        <f>A5+B5</f>
        <v>817400</v>
      </c>
    </row>
    <row r="6" spans="1:5" x14ac:dyDescent="0.25">
      <c r="A6" s="64" t="s">
        <v>53</v>
      </c>
      <c r="B6" s="26">
        <v>1</v>
      </c>
      <c r="C6" s="26">
        <v>86864</v>
      </c>
    </row>
    <row r="7" spans="1:5" x14ac:dyDescent="0.25">
      <c r="A7" s="64" t="s">
        <v>53</v>
      </c>
      <c r="B7" s="26">
        <v>2</v>
      </c>
      <c r="C7" s="26">
        <v>197396</v>
      </c>
    </row>
    <row r="8" spans="1:5" x14ac:dyDescent="0.25">
      <c r="A8" s="64" t="s">
        <v>53</v>
      </c>
      <c r="B8" s="26">
        <v>3</v>
      </c>
      <c r="C8" s="26">
        <v>197396</v>
      </c>
    </row>
    <row r="9" spans="1:5" x14ac:dyDescent="0.25">
      <c r="A9" s="26" t="s">
        <v>53</v>
      </c>
      <c r="B9" s="26">
        <v>4</v>
      </c>
      <c r="C9" s="26">
        <v>150149</v>
      </c>
    </row>
    <row r="10" spans="1:5" x14ac:dyDescent="0.25">
      <c r="A10" s="116" t="s">
        <v>53</v>
      </c>
      <c r="B10" s="116">
        <v>5</v>
      </c>
      <c r="C10" s="26">
        <v>185595</v>
      </c>
    </row>
    <row r="11" spans="1:5" x14ac:dyDescent="0.25">
      <c r="A11" s="124" t="s">
        <v>54</v>
      </c>
      <c r="B11" s="125"/>
      <c r="C11" s="126">
        <f>SUM(C6:C10)</f>
        <v>817400</v>
      </c>
    </row>
  </sheetData>
  <mergeCells count="2">
    <mergeCell ref="A3:B3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listado</vt:lpstr>
      <vt:lpstr>PAGO 1</vt:lpstr>
      <vt:lpstr>PAGO 2</vt:lpstr>
      <vt:lpstr>PAGO 3</vt:lpstr>
      <vt:lpstr>PAGO 4 </vt:lpstr>
      <vt:lpstr>facturado y pdte.</vt:lpstr>
      <vt:lpstr>PAGOS TOTALES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2021-08-12T20:01:57Z</dcterms:modified>
</cp:coreProperties>
</file>