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/>
  </bookViews>
  <sheets>
    <sheet name="amortizacion  prestamo 30c" sheetId="3" r:id="rId1"/>
  </sheets>
  <calcPr calcId="144525"/>
</workbook>
</file>

<file path=xl/calcChain.xml><?xml version="1.0" encoding="utf-8"?>
<calcChain xmlns="http://schemas.openxmlformats.org/spreadsheetml/2006/main">
  <c r="B5" i="3" l="1"/>
  <c r="A18" i="3" l="1"/>
  <c r="C18" i="3" s="1"/>
  <c r="F17" i="3"/>
  <c r="A19" i="3" l="1"/>
  <c r="B18" i="3"/>
  <c r="D11" i="3" s="1"/>
  <c r="D18" i="3" l="1"/>
  <c r="E18" i="3" s="1"/>
  <c r="F18" i="3" s="1"/>
  <c r="C19" i="3" s="1"/>
  <c r="B19" i="3"/>
  <c r="A20" i="3"/>
  <c r="D19" i="3" l="1"/>
  <c r="E19" i="3" s="1"/>
  <c r="F19" i="3" s="1"/>
  <c r="G19" i="3" s="1"/>
  <c r="B20" i="3"/>
  <c r="A21" i="3"/>
  <c r="G18" i="3"/>
  <c r="H18" i="3" s="1"/>
  <c r="D20" i="3" l="1"/>
  <c r="E20" i="3" s="1"/>
  <c r="F20" i="3" s="1"/>
  <c r="C21" i="3" s="1"/>
  <c r="H19" i="3"/>
  <c r="C20" i="3"/>
  <c r="B21" i="3"/>
  <c r="A22" i="3"/>
  <c r="D21" i="3" l="1"/>
  <c r="E21" i="3" s="1"/>
  <c r="F21" i="3" s="1"/>
  <c r="C22" i="3" s="1"/>
  <c r="G20" i="3"/>
  <c r="H20" i="3" s="1"/>
  <c r="B22" i="3"/>
  <c r="A23" i="3"/>
  <c r="D22" i="3" l="1"/>
  <c r="E22" i="3" s="1"/>
  <c r="F22" i="3" s="1"/>
  <c r="C23" i="3" s="1"/>
  <c r="G21" i="3"/>
  <c r="H21" i="3" s="1"/>
  <c r="B23" i="3"/>
  <c r="A24" i="3"/>
  <c r="D23" i="3" l="1"/>
  <c r="E23" i="3" s="1"/>
  <c r="F23" i="3" s="1"/>
  <c r="C24" i="3" s="1"/>
  <c r="G22" i="3"/>
  <c r="H22" i="3" s="1"/>
  <c r="B24" i="3"/>
  <c r="A25" i="3"/>
  <c r="G23" i="3" l="1"/>
  <c r="H23" i="3" s="1"/>
  <c r="D24" i="3"/>
  <c r="E24" i="3" s="1"/>
  <c r="F24" i="3" s="1"/>
  <c r="G24" i="3" s="1"/>
  <c r="H24" i="3" s="1"/>
  <c r="B25" i="3"/>
  <c r="A26" i="3"/>
  <c r="C25" i="3"/>
  <c r="D25" i="3" l="1"/>
  <c r="E25" i="3" s="1"/>
  <c r="F25" i="3" s="1"/>
  <c r="G25" i="3" s="1"/>
  <c r="H25" i="3" s="1"/>
  <c r="B26" i="3"/>
  <c r="A27" i="3"/>
  <c r="C26" i="3"/>
  <c r="D26" i="3" l="1"/>
  <c r="E26" i="3" s="1"/>
  <c r="F26" i="3" s="1"/>
  <c r="G26" i="3" s="1"/>
  <c r="B27" i="3"/>
  <c r="A28" i="3"/>
  <c r="D27" i="3" l="1"/>
  <c r="E27" i="3" s="1"/>
  <c r="F27" i="3" s="1"/>
  <c r="H26" i="3"/>
  <c r="C27" i="3"/>
  <c r="B28" i="3"/>
  <c r="A29" i="3"/>
  <c r="H27" i="3" l="1"/>
  <c r="C28" i="3"/>
  <c r="G27" i="3"/>
  <c r="D28" i="3"/>
  <c r="E28" i="3" s="1"/>
  <c r="F28" i="3" s="1"/>
  <c r="G28" i="3"/>
  <c r="H28" i="3" s="1"/>
  <c r="B29" i="3"/>
  <c r="A30" i="3"/>
  <c r="C29" i="3"/>
  <c r="D29" i="3" l="1"/>
  <c r="E29" i="3" s="1"/>
  <c r="F29" i="3" s="1"/>
  <c r="G29" i="3" s="1"/>
  <c r="B30" i="3"/>
  <c r="A31" i="3"/>
  <c r="D30" i="3" l="1"/>
  <c r="E30" i="3" s="1"/>
  <c r="F30" i="3" s="1"/>
  <c r="C31" i="3" s="1"/>
  <c r="H29" i="3"/>
  <c r="C30" i="3"/>
  <c r="B31" i="3"/>
  <c r="A32" i="3"/>
  <c r="G30" i="3" l="1"/>
  <c r="H30" i="3" s="1"/>
  <c r="D31" i="3"/>
  <c r="E31" i="3" s="1"/>
  <c r="F31" i="3" s="1"/>
  <c r="G31" i="3"/>
  <c r="H31" i="3" s="1"/>
  <c r="B32" i="3"/>
  <c r="D32" i="3" s="1"/>
  <c r="E32" i="3" s="1"/>
  <c r="F32" i="3" s="1"/>
  <c r="A33" i="3"/>
  <c r="C32" i="3"/>
  <c r="G32" i="3" l="1"/>
  <c r="H32" i="3" s="1"/>
  <c r="B33" i="3"/>
  <c r="D33" i="3" s="1"/>
  <c r="E33" i="3" s="1"/>
  <c r="F33" i="3" s="1"/>
  <c r="A34" i="3"/>
  <c r="C33" i="3"/>
  <c r="G33" i="3" l="1"/>
  <c r="H33" i="3" s="1"/>
  <c r="B34" i="3"/>
  <c r="D34" i="3" s="1"/>
  <c r="E34" i="3" s="1"/>
  <c r="F34" i="3" s="1"/>
  <c r="A35" i="3"/>
  <c r="C34" i="3"/>
  <c r="G34" i="3" l="1"/>
  <c r="H34" i="3" s="1"/>
  <c r="B35" i="3"/>
  <c r="D35" i="3" s="1"/>
  <c r="E35" i="3" s="1"/>
  <c r="F35" i="3" s="1"/>
  <c r="A36" i="3"/>
  <c r="C35" i="3"/>
  <c r="G35" i="3" l="1"/>
  <c r="H35" i="3" s="1"/>
  <c r="B36" i="3"/>
  <c r="A37" i="3"/>
  <c r="C36" i="3"/>
  <c r="D36" i="3" l="1"/>
  <c r="E36" i="3" s="1"/>
  <c r="F36" i="3" s="1"/>
  <c r="G36" i="3" s="1"/>
  <c r="H36" i="3" s="1"/>
  <c r="B37" i="3"/>
  <c r="D37" i="3" s="1"/>
  <c r="E37" i="3" s="1"/>
  <c r="F37" i="3" s="1"/>
  <c r="A38" i="3"/>
  <c r="C37" i="3"/>
  <c r="G37" i="3" l="1"/>
  <c r="H37" i="3" s="1"/>
  <c r="B38" i="3"/>
  <c r="D38" i="3" s="1"/>
  <c r="E38" i="3" s="1"/>
  <c r="F38" i="3" s="1"/>
  <c r="A39" i="3"/>
  <c r="C38" i="3"/>
  <c r="G38" i="3" l="1"/>
  <c r="H38" i="3" s="1"/>
  <c r="B39" i="3"/>
  <c r="D39" i="3" s="1"/>
  <c r="E39" i="3" s="1"/>
  <c r="F39" i="3" s="1"/>
  <c r="A40" i="3"/>
  <c r="C39" i="3"/>
  <c r="G39" i="3" l="1"/>
  <c r="H39" i="3"/>
  <c r="B40" i="3"/>
  <c r="D40" i="3" s="1"/>
  <c r="E40" i="3" s="1"/>
  <c r="F40" i="3" s="1"/>
  <c r="A41" i="3"/>
  <c r="C40" i="3"/>
  <c r="G40" i="3" l="1"/>
  <c r="H40" i="3" s="1"/>
  <c r="B41" i="3"/>
  <c r="D41" i="3" s="1"/>
  <c r="E41" i="3" s="1"/>
  <c r="F41" i="3" s="1"/>
  <c r="A42" i="3"/>
  <c r="C41" i="3"/>
  <c r="G41" i="3" l="1"/>
  <c r="H41" i="3" s="1"/>
  <c r="D42" i="3"/>
  <c r="E42" i="3" s="1"/>
  <c r="F42" i="3" s="1"/>
  <c r="G42" i="3" s="1"/>
  <c r="H42" i="3" s="1"/>
  <c r="B42" i="3"/>
  <c r="A43" i="3"/>
  <c r="C42" i="3"/>
  <c r="D43" i="3" l="1"/>
  <c r="B43" i="3"/>
  <c r="A44" i="3"/>
  <c r="E43" i="3"/>
  <c r="F43" i="3" s="1"/>
  <c r="G43" i="3" s="1"/>
  <c r="H43" i="3" s="1"/>
  <c r="C43" i="3"/>
  <c r="D44" i="3" l="1"/>
  <c r="B44" i="3"/>
  <c r="A45" i="3"/>
  <c r="E44" i="3"/>
  <c r="F44" i="3" s="1"/>
  <c r="G44" i="3" s="1"/>
  <c r="H44" i="3" s="1"/>
  <c r="C44" i="3"/>
  <c r="D45" i="3" l="1"/>
  <c r="E45" i="3" s="1"/>
  <c r="F45" i="3" s="1"/>
  <c r="G45" i="3" s="1"/>
  <c r="H45" i="3" s="1"/>
  <c r="B45" i="3"/>
  <c r="A46" i="3"/>
  <c r="C45" i="3"/>
  <c r="D46" i="3" l="1"/>
  <c r="B46" i="3"/>
  <c r="A47" i="3"/>
  <c r="E46" i="3"/>
  <c r="F46" i="3" s="1"/>
  <c r="G46" i="3" s="1"/>
  <c r="H46" i="3" s="1"/>
  <c r="C46" i="3"/>
  <c r="D47" i="3" l="1"/>
  <c r="E47" i="3" s="1"/>
  <c r="F47" i="3" s="1"/>
  <c r="G47" i="3" s="1"/>
  <c r="H47" i="3" s="1"/>
  <c r="B47" i="3"/>
  <c r="A48" i="3"/>
  <c r="C47" i="3"/>
  <c r="D48" i="3" l="1"/>
  <c r="B48" i="3"/>
  <c r="A49" i="3"/>
  <c r="E48" i="3"/>
  <c r="F48" i="3" s="1"/>
  <c r="G48" i="3" s="1"/>
  <c r="H48" i="3" s="1"/>
  <c r="C48" i="3"/>
  <c r="D49" i="3" l="1"/>
  <c r="B49" i="3"/>
  <c r="A50" i="3"/>
  <c r="E49" i="3"/>
  <c r="F49" i="3" s="1"/>
  <c r="G49" i="3" s="1"/>
  <c r="H49" i="3" s="1"/>
  <c r="C49" i="3"/>
  <c r="D50" i="3" l="1"/>
  <c r="B50" i="3"/>
  <c r="A51" i="3"/>
  <c r="E50" i="3"/>
  <c r="F50" i="3" s="1"/>
  <c r="G50" i="3" s="1"/>
  <c r="H50" i="3" s="1"/>
  <c r="C50" i="3"/>
  <c r="D51" i="3" l="1"/>
  <c r="E51" i="3" s="1"/>
  <c r="F51" i="3" s="1"/>
  <c r="G51" i="3" s="1"/>
  <c r="H51" i="3" s="1"/>
  <c r="B51" i="3"/>
  <c r="A52" i="3"/>
  <c r="C51" i="3"/>
  <c r="D52" i="3" l="1"/>
  <c r="B52" i="3"/>
  <c r="A53" i="3"/>
  <c r="E52" i="3"/>
  <c r="F52" i="3" s="1"/>
  <c r="G52" i="3" s="1"/>
  <c r="H52" i="3" s="1"/>
  <c r="C52" i="3"/>
  <c r="D53" i="3" l="1"/>
  <c r="B53" i="3"/>
  <c r="A54" i="3"/>
  <c r="E53" i="3"/>
  <c r="F53" i="3" s="1"/>
  <c r="G53" i="3" s="1"/>
  <c r="H53" i="3" s="1"/>
  <c r="C53" i="3"/>
  <c r="D54" i="3" l="1"/>
  <c r="B54" i="3"/>
  <c r="A55" i="3"/>
  <c r="E54" i="3"/>
  <c r="F54" i="3" s="1"/>
  <c r="G54" i="3" s="1"/>
  <c r="H54" i="3" s="1"/>
  <c r="C54" i="3"/>
  <c r="D55" i="3" l="1"/>
  <c r="F55" i="3"/>
  <c r="G55" i="3" s="1"/>
  <c r="H55" i="3" s="1"/>
  <c r="B55" i="3"/>
  <c r="A56" i="3"/>
  <c r="E55" i="3"/>
  <c r="C55" i="3"/>
  <c r="D56" i="3" l="1"/>
  <c r="F56" i="3"/>
  <c r="G56" i="3" s="1"/>
  <c r="H56" i="3" s="1"/>
  <c r="B56" i="3"/>
  <c r="A57" i="3"/>
  <c r="E56" i="3"/>
  <c r="C56" i="3"/>
  <c r="D57" i="3" l="1"/>
  <c r="F57" i="3"/>
  <c r="G57" i="3" s="1"/>
  <c r="H57" i="3" s="1"/>
  <c r="B57" i="3"/>
  <c r="A58" i="3"/>
  <c r="E57" i="3"/>
  <c r="C57" i="3"/>
  <c r="D58" i="3" l="1"/>
  <c r="F58" i="3"/>
  <c r="G58" i="3" s="1"/>
  <c r="H58" i="3" s="1"/>
  <c r="B58" i="3"/>
  <c r="A59" i="3"/>
  <c r="E58" i="3"/>
  <c r="C58" i="3"/>
  <c r="D59" i="3" l="1"/>
  <c r="F59" i="3"/>
  <c r="G59" i="3" s="1"/>
  <c r="H59" i="3" s="1"/>
  <c r="B59" i="3"/>
  <c r="A60" i="3"/>
  <c r="E59" i="3"/>
  <c r="C59" i="3"/>
  <c r="D60" i="3" l="1"/>
  <c r="F60" i="3"/>
  <c r="G60" i="3" s="1"/>
  <c r="H60" i="3" s="1"/>
  <c r="B60" i="3"/>
  <c r="A61" i="3"/>
  <c r="E60" i="3"/>
  <c r="C60" i="3"/>
  <c r="D61" i="3" l="1"/>
  <c r="F61" i="3"/>
  <c r="G61" i="3" s="1"/>
  <c r="H61" i="3" s="1"/>
  <c r="B61" i="3"/>
  <c r="A62" i="3"/>
  <c r="E61" i="3"/>
  <c r="C61" i="3"/>
  <c r="D62" i="3" l="1"/>
  <c r="F62" i="3"/>
  <c r="G62" i="3" s="1"/>
  <c r="H62" i="3" s="1"/>
  <c r="B62" i="3"/>
  <c r="A63" i="3"/>
  <c r="E62" i="3"/>
  <c r="C62" i="3"/>
  <c r="D63" i="3" l="1"/>
  <c r="F63" i="3"/>
  <c r="G63" i="3" s="1"/>
  <c r="H63" i="3" s="1"/>
  <c r="B63" i="3"/>
  <c r="A64" i="3"/>
  <c r="E63" i="3"/>
  <c r="C63" i="3"/>
  <c r="D64" i="3" l="1"/>
  <c r="F64" i="3"/>
  <c r="G64" i="3" s="1"/>
  <c r="H64" i="3" s="1"/>
  <c r="B64" i="3"/>
  <c r="A65" i="3"/>
  <c r="E64" i="3"/>
  <c r="C64" i="3"/>
  <c r="D65" i="3" l="1"/>
  <c r="F65" i="3"/>
  <c r="G65" i="3" s="1"/>
  <c r="H65" i="3" s="1"/>
  <c r="B65" i="3"/>
  <c r="A66" i="3"/>
  <c r="E65" i="3"/>
  <c r="C65" i="3"/>
  <c r="D66" i="3" l="1"/>
  <c r="F66" i="3"/>
  <c r="G66" i="3" s="1"/>
  <c r="H66" i="3" s="1"/>
  <c r="B66" i="3"/>
  <c r="A67" i="3"/>
  <c r="E66" i="3"/>
  <c r="C66" i="3"/>
  <c r="D67" i="3" l="1"/>
  <c r="F67" i="3"/>
  <c r="G67" i="3" s="1"/>
  <c r="H67" i="3" s="1"/>
  <c r="B67" i="3"/>
  <c r="A68" i="3"/>
  <c r="E67" i="3"/>
  <c r="C67" i="3"/>
  <c r="D68" i="3" l="1"/>
  <c r="F68" i="3"/>
  <c r="G68" i="3" s="1"/>
  <c r="H68" i="3" s="1"/>
  <c r="B68" i="3"/>
  <c r="A69" i="3"/>
  <c r="E68" i="3"/>
  <c r="C68" i="3"/>
  <c r="D69" i="3" l="1"/>
  <c r="F69" i="3"/>
  <c r="G69" i="3" s="1"/>
  <c r="H69" i="3" s="1"/>
  <c r="B69" i="3"/>
  <c r="A70" i="3"/>
  <c r="E69" i="3"/>
  <c r="C69" i="3"/>
  <c r="D70" i="3" l="1"/>
  <c r="F70" i="3"/>
  <c r="G70" i="3" s="1"/>
  <c r="H70" i="3" s="1"/>
  <c r="B70" i="3"/>
  <c r="A71" i="3"/>
  <c r="E70" i="3"/>
  <c r="C70" i="3"/>
  <c r="C71" i="3" l="1"/>
  <c r="E71" i="3"/>
  <c r="B71" i="3"/>
  <c r="F71" i="3"/>
  <c r="G71" i="3" s="1"/>
  <c r="H71" i="3" s="1"/>
  <c r="D71" i="3"/>
  <c r="A72" i="3"/>
  <c r="C72" i="3" l="1"/>
  <c r="B72" i="3"/>
  <c r="E72" i="3"/>
  <c r="A73" i="3"/>
  <c r="D72" i="3"/>
  <c r="F72" i="3"/>
  <c r="G72" i="3" s="1"/>
  <c r="H72" i="3" s="1"/>
  <c r="C73" i="3" l="1"/>
  <c r="E73" i="3"/>
  <c r="B73" i="3"/>
  <c r="F73" i="3"/>
  <c r="G73" i="3" s="1"/>
  <c r="H73" i="3" s="1"/>
  <c r="A74" i="3"/>
  <c r="D73" i="3"/>
  <c r="F74" i="3" l="1"/>
  <c r="G74" i="3" s="1"/>
  <c r="H74" i="3" s="1"/>
  <c r="C74" i="3"/>
  <c r="A75" i="3"/>
  <c r="B74" i="3"/>
  <c r="E74" i="3"/>
  <c r="D74" i="3"/>
  <c r="F75" i="3" l="1"/>
  <c r="G75" i="3" s="1"/>
  <c r="H75" i="3" s="1"/>
  <c r="B75" i="3"/>
  <c r="C75" i="3"/>
  <c r="A76" i="3"/>
  <c r="E75" i="3"/>
  <c r="D75" i="3"/>
  <c r="F76" i="3" l="1"/>
  <c r="G76" i="3" s="1"/>
  <c r="H76" i="3" s="1"/>
  <c r="B76" i="3"/>
  <c r="C76" i="3"/>
  <c r="A77" i="3"/>
  <c r="E76" i="3"/>
  <c r="D76" i="3"/>
  <c r="F77" i="3" l="1"/>
  <c r="G77" i="3" s="1"/>
  <c r="H77" i="3" s="1"/>
  <c r="B77" i="3"/>
  <c r="C77" i="3"/>
  <c r="A78" i="3"/>
  <c r="E77" i="3"/>
  <c r="D77" i="3"/>
  <c r="F78" i="3" l="1"/>
  <c r="G78" i="3" s="1"/>
  <c r="H78" i="3" s="1"/>
  <c r="B78" i="3"/>
  <c r="C78" i="3"/>
  <c r="A79" i="3"/>
  <c r="E78" i="3"/>
  <c r="D78" i="3"/>
  <c r="F79" i="3" l="1"/>
  <c r="G79" i="3" s="1"/>
  <c r="H79" i="3" s="1"/>
  <c r="B79" i="3"/>
  <c r="C79" i="3"/>
  <c r="A80" i="3"/>
  <c r="E79" i="3"/>
  <c r="D79" i="3"/>
  <c r="F80" i="3" l="1"/>
  <c r="G80" i="3" s="1"/>
  <c r="H80" i="3" s="1"/>
  <c r="B80" i="3"/>
  <c r="C80" i="3"/>
  <c r="A81" i="3"/>
  <c r="E80" i="3"/>
  <c r="D80" i="3"/>
  <c r="F81" i="3" l="1"/>
  <c r="G81" i="3" s="1"/>
  <c r="H81" i="3" s="1"/>
  <c r="B81" i="3"/>
  <c r="C81" i="3"/>
  <c r="A82" i="3"/>
  <c r="E81" i="3"/>
  <c r="D81" i="3"/>
  <c r="F82" i="3" l="1"/>
  <c r="G82" i="3" s="1"/>
  <c r="H82" i="3" s="1"/>
  <c r="B82" i="3"/>
  <c r="C82" i="3"/>
  <c r="A83" i="3"/>
  <c r="E82" i="3"/>
  <c r="D82" i="3"/>
  <c r="F83" i="3" l="1"/>
  <c r="G83" i="3" s="1"/>
  <c r="H83" i="3" s="1"/>
  <c r="B83" i="3"/>
  <c r="C83" i="3"/>
  <c r="A84" i="3"/>
  <c r="E83" i="3"/>
  <c r="D83" i="3"/>
  <c r="F84" i="3" l="1"/>
  <c r="G84" i="3" s="1"/>
  <c r="H84" i="3" s="1"/>
  <c r="B84" i="3"/>
  <c r="C84" i="3"/>
  <c r="A85" i="3"/>
  <c r="E84" i="3"/>
  <c r="D84" i="3"/>
  <c r="F85" i="3" l="1"/>
  <c r="G85" i="3" s="1"/>
  <c r="H85" i="3" s="1"/>
  <c r="B85" i="3"/>
  <c r="C85" i="3"/>
  <c r="A86" i="3"/>
  <c r="E85" i="3"/>
  <c r="D85" i="3"/>
  <c r="F86" i="3" l="1"/>
  <c r="G86" i="3" s="1"/>
  <c r="H86" i="3" s="1"/>
  <c r="B86" i="3"/>
  <c r="C86" i="3"/>
  <c r="A87" i="3"/>
  <c r="E86" i="3"/>
  <c r="D86" i="3"/>
  <c r="F87" i="3" l="1"/>
  <c r="G87" i="3" s="1"/>
  <c r="H87" i="3" s="1"/>
  <c r="B87" i="3"/>
  <c r="C87" i="3"/>
  <c r="A88" i="3"/>
  <c r="E87" i="3"/>
  <c r="D87" i="3"/>
  <c r="F88" i="3" l="1"/>
  <c r="G88" i="3" s="1"/>
  <c r="H88" i="3" s="1"/>
  <c r="B88" i="3"/>
  <c r="C88" i="3"/>
  <c r="A89" i="3"/>
  <c r="E88" i="3"/>
  <c r="D88" i="3"/>
  <c r="F89" i="3" l="1"/>
  <c r="G89" i="3" s="1"/>
  <c r="H89" i="3" s="1"/>
  <c r="B89" i="3"/>
  <c r="C89" i="3"/>
  <c r="A90" i="3"/>
  <c r="E89" i="3"/>
  <c r="D89" i="3"/>
  <c r="F90" i="3" l="1"/>
  <c r="G90" i="3" s="1"/>
  <c r="H90" i="3" s="1"/>
  <c r="B90" i="3"/>
  <c r="C90" i="3"/>
  <c r="A91" i="3"/>
  <c r="E90" i="3"/>
  <c r="D90" i="3"/>
  <c r="F91" i="3" l="1"/>
  <c r="G91" i="3" s="1"/>
  <c r="H91" i="3" s="1"/>
  <c r="B91" i="3"/>
  <c r="C91" i="3"/>
  <c r="A92" i="3"/>
  <c r="E91" i="3"/>
  <c r="D91" i="3"/>
  <c r="F92" i="3" l="1"/>
  <c r="G92" i="3" s="1"/>
  <c r="H92" i="3" s="1"/>
  <c r="B92" i="3"/>
  <c r="C92" i="3"/>
  <c r="A93" i="3"/>
  <c r="E92" i="3"/>
  <c r="D92" i="3"/>
  <c r="F93" i="3" l="1"/>
  <c r="G93" i="3" s="1"/>
  <c r="H93" i="3" s="1"/>
  <c r="B93" i="3"/>
  <c r="C93" i="3"/>
  <c r="A94" i="3"/>
  <c r="E93" i="3"/>
  <c r="D93" i="3"/>
  <c r="F94" i="3" l="1"/>
  <c r="G94" i="3" s="1"/>
  <c r="H94" i="3" s="1"/>
  <c r="B94" i="3"/>
  <c r="D94" i="3"/>
  <c r="C94" i="3"/>
  <c r="A95" i="3"/>
  <c r="E94" i="3"/>
  <c r="F95" i="3" l="1"/>
  <c r="G95" i="3" s="1"/>
  <c r="H95" i="3" s="1"/>
  <c r="B95" i="3"/>
  <c r="D95" i="3"/>
  <c r="C95" i="3"/>
  <c r="A96" i="3"/>
  <c r="E95" i="3"/>
  <c r="F96" i="3" l="1"/>
  <c r="G96" i="3" s="1"/>
  <c r="H96" i="3" s="1"/>
  <c r="B96" i="3"/>
  <c r="D96" i="3"/>
  <c r="C96" i="3"/>
  <c r="A97" i="3"/>
  <c r="E96" i="3"/>
  <c r="F97" i="3" l="1"/>
  <c r="G97" i="3" s="1"/>
  <c r="H97" i="3" s="1"/>
  <c r="B97" i="3"/>
  <c r="D97" i="3"/>
  <c r="C97" i="3"/>
  <c r="A98" i="3"/>
  <c r="E97" i="3"/>
  <c r="F98" i="3" l="1"/>
  <c r="G98" i="3" s="1"/>
  <c r="H98" i="3" s="1"/>
  <c r="B98" i="3"/>
  <c r="D98" i="3"/>
  <c r="C98" i="3"/>
  <c r="A99" i="3"/>
  <c r="E98" i="3"/>
  <c r="F99" i="3" l="1"/>
  <c r="G99" i="3" s="1"/>
  <c r="H99" i="3" s="1"/>
  <c r="B99" i="3"/>
  <c r="D99" i="3"/>
  <c r="C99" i="3"/>
  <c r="A100" i="3"/>
  <c r="E99" i="3"/>
  <c r="F100" i="3" l="1"/>
  <c r="G100" i="3" s="1"/>
  <c r="H100" i="3" s="1"/>
  <c r="B100" i="3"/>
  <c r="D100" i="3"/>
  <c r="C100" i="3"/>
  <c r="A101" i="3"/>
  <c r="E100" i="3"/>
  <c r="F101" i="3" l="1"/>
  <c r="G101" i="3" s="1"/>
  <c r="H101" i="3" s="1"/>
  <c r="B101" i="3"/>
  <c r="D101" i="3"/>
  <c r="C101" i="3"/>
  <c r="A102" i="3"/>
  <c r="E101" i="3"/>
  <c r="F102" i="3" l="1"/>
  <c r="G102" i="3" s="1"/>
  <c r="H102" i="3" s="1"/>
  <c r="B102" i="3"/>
  <c r="D102" i="3"/>
  <c r="C102" i="3"/>
  <c r="A103" i="3"/>
  <c r="E102" i="3"/>
  <c r="F103" i="3" l="1"/>
  <c r="G103" i="3" s="1"/>
  <c r="H103" i="3" s="1"/>
  <c r="B103" i="3"/>
  <c r="D103" i="3"/>
  <c r="C103" i="3"/>
  <c r="A104" i="3"/>
  <c r="E103" i="3"/>
  <c r="F104" i="3" l="1"/>
  <c r="G104" i="3" s="1"/>
  <c r="H104" i="3" s="1"/>
  <c r="B104" i="3"/>
  <c r="D104" i="3"/>
  <c r="C104" i="3"/>
  <c r="A105" i="3"/>
  <c r="E104" i="3"/>
  <c r="F105" i="3" l="1"/>
  <c r="G105" i="3" s="1"/>
  <c r="H105" i="3" s="1"/>
  <c r="B105" i="3"/>
  <c r="D105" i="3"/>
  <c r="C105" i="3"/>
  <c r="A106" i="3"/>
  <c r="E105" i="3"/>
  <c r="F106" i="3" l="1"/>
  <c r="G106" i="3" s="1"/>
  <c r="H106" i="3" s="1"/>
  <c r="B106" i="3"/>
  <c r="D106" i="3"/>
  <c r="C106" i="3"/>
  <c r="A107" i="3"/>
  <c r="E106" i="3"/>
  <c r="F107" i="3" l="1"/>
  <c r="G107" i="3" s="1"/>
  <c r="H107" i="3" s="1"/>
  <c r="B107" i="3"/>
  <c r="D107" i="3"/>
  <c r="C107" i="3"/>
  <c r="A108" i="3"/>
  <c r="E107" i="3"/>
  <c r="F108" i="3" l="1"/>
  <c r="G108" i="3" s="1"/>
  <c r="H108" i="3" s="1"/>
  <c r="B108" i="3"/>
  <c r="D108" i="3"/>
  <c r="C108" i="3"/>
  <c r="A109" i="3"/>
  <c r="E108" i="3"/>
  <c r="F109" i="3" l="1"/>
  <c r="G109" i="3" s="1"/>
  <c r="H109" i="3" s="1"/>
  <c r="B109" i="3"/>
  <c r="D109" i="3"/>
  <c r="C109" i="3"/>
  <c r="A110" i="3"/>
  <c r="E109" i="3"/>
  <c r="F110" i="3" l="1"/>
  <c r="G110" i="3" s="1"/>
  <c r="H110" i="3" s="1"/>
  <c r="B110" i="3"/>
  <c r="D110" i="3"/>
  <c r="C110" i="3"/>
  <c r="A111" i="3"/>
  <c r="E110" i="3"/>
  <c r="F111" i="3" l="1"/>
  <c r="G111" i="3" s="1"/>
  <c r="H111" i="3" s="1"/>
  <c r="B111" i="3"/>
  <c r="D111" i="3"/>
  <c r="C111" i="3"/>
  <c r="A112" i="3"/>
  <c r="E111" i="3"/>
  <c r="F112" i="3" l="1"/>
  <c r="G112" i="3" s="1"/>
  <c r="H112" i="3" s="1"/>
  <c r="B112" i="3"/>
  <c r="D112" i="3"/>
  <c r="C112" i="3"/>
  <c r="A113" i="3"/>
  <c r="E112" i="3"/>
  <c r="F113" i="3" l="1"/>
  <c r="G113" i="3" s="1"/>
  <c r="H113" i="3" s="1"/>
  <c r="B113" i="3"/>
  <c r="D113" i="3"/>
  <c r="C113" i="3"/>
  <c r="A114" i="3"/>
  <c r="E113" i="3"/>
  <c r="F114" i="3" l="1"/>
  <c r="G114" i="3" s="1"/>
  <c r="H114" i="3" s="1"/>
  <c r="B114" i="3"/>
  <c r="D114" i="3"/>
  <c r="C114" i="3"/>
  <c r="A115" i="3"/>
  <c r="E114" i="3"/>
  <c r="F115" i="3" l="1"/>
  <c r="G115" i="3" s="1"/>
  <c r="H115" i="3" s="1"/>
  <c r="B115" i="3"/>
  <c r="D115" i="3"/>
  <c r="C115" i="3"/>
  <c r="A116" i="3"/>
  <c r="E115" i="3"/>
  <c r="F116" i="3" l="1"/>
  <c r="G116" i="3" s="1"/>
  <c r="H116" i="3" s="1"/>
  <c r="B116" i="3"/>
  <c r="D116" i="3"/>
  <c r="C116" i="3"/>
  <c r="A117" i="3"/>
  <c r="E116" i="3"/>
  <c r="F117" i="3" l="1"/>
  <c r="G117" i="3" s="1"/>
  <c r="H117" i="3" s="1"/>
  <c r="B117" i="3"/>
  <c r="D117" i="3"/>
  <c r="C117" i="3"/>
  <c r="A118" i="3"/>
  <c r="E117" i="3"/>
  <c r="F118" i="3" l="1"/>
  <c r="G118" i="3" s="1"/>
  <c r="H118" i="3" s="1"/>
  <c r="B118" i="3"/>
  <c r="D118" i="3"/>
  <c r="C118" i="3"/>
  <c r="A119" i="3"/>
  <c r="E118" i="3"/>
  <c r="F119" i="3" l="1"/>
  <c r="G119" i="3" s="1"/>
  <c r="H119" i="3" s="1"/>
  <c r="B119" i="3"/>
  <c r="D119" i="3"/>
  <c r="C119" i="3"/>
  <c r="A120" i="3"/>
  <c r="E119" i="3"/>
  <c r="F120" i="3" l="1"/>
  <c r="G120" i="3" s="1"/>
  <c r="H120" i="3" s="1"/>
  <c r="B120" i="3"/>
  <c r="D120" i="3"/>
  <c r="C120" i="3"/>
  <c r="A121" i="3"/>
  <c r="E120" i="3"/>
  <c r="F121" i="3" l="1"/>
  <c r="G121" i="3" s="1"/>
  <c r="H121" i="3" s="1"/>
  <c r="B121" i="3"/>
  <c r="D121" i="3"/>
  <c r="C121" i="3"/>
  <c r="A122" i="3"/>
  <c r="E121" i="3"/>
  <c r="F122" i="3" l="1"/>
  <c r="G122" i="3" s="1"/>
  <c r="H122" i="3" s="1"/>
  <c r="B122" i="3"/>
  <c r="D122" i="3"/>
  <c r="C122" i="3"/>
  <c r="A123" i="3"/>
  <c r="E122" i="3"/>
  <c r="F123" i="3" l="1"/>
  <c r="G123" i="3" s="1"/>
  <c r="H123" i="3" s="1"/>
  <c r="B123" i="3"/>
  <c r="D123" i="3"/>
  <c r="C123" i="3"/>
  <c r="A124" i="3"/>
  <c r="E123" i="3"/>
  <c r="F124" i="3" l="1"/>
  <c r="G124" i="3" s="1"/>
  <c r="H124" i="3" s="1"/>
  <c r="B124" i="3"/>
  <c r="D124" i="3"/>
  <c r="C124" i="3"/>
  <c r="A125" i="3"/>
  <c r="E124" i="3"/>
  <c r="F125" i="3" l="1"/>
  <c r="G125" i="3" s="1"/>
  <c r="H125" i="3" s="1"/>
  <c r="B125" i="3"/>
  <c r="D125" i="3"/>
  <c r="C125" i="3"/>
  <c r="A126" i="3"/>
  <c r="E125" i="3"/>
  <c r="F126" i="3" l="1"/>
  <c r="G126" i="3" s="1"/>
  <c r="H126" i="3" s="1"/>
  <c r="B126" i="3"/>
  <c r="D126" i="3"/>
  <c r="C126" i="3"/>
  <c r="A127" i="3"/>
  <c r="E126" i="3"/>
  <c r="F127" i="3" l="1"/>
  <c r="G127" i="3" s="1"/>
  <c r="H127" i="3" s="1"/>
  <c r="B127" i="3"/>
  <c r="D127" i="3"/>
  <c r="C127" i="3"/>
  <c r="A128" i="3"/>
  <c r="E127" i="3"/>
  <c r="F128" i="3" l="1"/>
  <c r="G128" i="3" s="1"/>
  <c r="H128" i="3" s="1"/>
  <c r="B128" i="3"/>
  <c r="D128" i="3"/>
  <c r="C128" i="3"/>
  <c r="A129" i="3"/>
  <c r="E128" i="3"/>
  <c r="F129" i="3" l="1"/>
  <c r="G129" i="3" s="1"/>
  <c r="H129" i="3" s="1"/>
  <c r="B129" i="3"/>
  <c r="D129" i="3"/>
  <c r="C129" i="3"/>
  <c r="A130" i="3"/>
  <c r="E129" i="3"/>
  <c r="F130" i="3" l="1"/>
  <c r="G130" i="3" s="1"/>
  <c r="H130" i="3" s="1"/>
  <c r="B130" i="3"/>
  <c r="D130" i="3"/>
  <c r="C130" i="3"/>
  <c r="A131" i="3"/>
  <c r="E130" i="3"/>
  <c r="F131" i="3" l="1"/>
  <c r="G131" i="3" s="1"/>
  <c r="H131" i="3" s="1"/>
  <c r="B131" i="3"/>
  <c r="D131" i="3"/>
  <c r="C131" i="3"/>
  <c r="A132" i="3"/>
  <c r="E131" i="3"/>
  <c r="F132" i="3" l="1"/>
  <c r="G132" i="3" s="1"/>
  <c r="H132" i="3" s="1"/>
  <c r="B132" i="3"/>
  <c r="D132" i="3"/>
  <c r="C132" i="3"/>
  <c r="A133" i="3"/>
  <c r="E132" i="3"/>
  <c r="F133" i="3" l="1"/>
  <c r="G133" i="3" s="1"/>
  <c r="H133" i="3" s="1"/>
  <c r="B133" i="3"/>
  <c r="D133" i="3"/>
  <c r="C133" i="3"/>
  <c r="A134" i="3"/>
  <c r="E133" i="3"/>
  <c r="F134" i="3" l="1"/>
  <c r="G134" i="3" s="1"/>
  <c r="H134" i="3" s="1"/>
  <c r="B134" i="3"/>
  <c r="D134" i="3"/>
  <c r="C134" i="3"/>
  <c r="A135" i="3"/>
  <c r="E134" i="3"/>
  <c r="F135" i="3" l="1"/>
  <c r="G135" i="3" s="1"/>
  <c r="H135" i="3" s="1"/>
  <c r="B135" i="3"/>
  <c r="D135" i="3"/>
  <c r="C135" i="3"/>
  <c r="A136" i="3"/>
  <c r="E135" i="3"/>
  <c r="F136" i="3" l="1"/>
  <c r="G136" i="3" s="1"/>
  <c r="H136" i="3" s="1"/>
  <c r="B136" i="3"/>
  <c r="D136" i="3"/>
  <c r="C136" i="3"/>
  <c r="A137" i="3"/>
  <c r="E136" i="3"/>
  <c r="F137" i="3" l="1"/>
  <c r="G137" i="3" s="1"/>
  <c r="H137" i="3" s="1"/>
  <c r="B137" i="3"/>
  <c r="D137" i="3"/>
  <c r="C137" i="3"/>
  <c r="A138" i="3"/>
  <c r="E137" i="3"/>
  <c r="F138" i="3" l="1"/>
  <c r="G138" i="3" s="1"/>
  <c r="H138" i="3" s="1"/>
  <c r="B138" i="3"/>
  <c r="D138" i="3"/>
  <c r="C138" i="3"/>
  <c r="A139" i="3"/>
  <c r="E138" i="3"/>
  <c r="F139" i="3" l="1"/>
  <c r="G139" i="3" s="1"/>
  <c r="H139" i="3" s="1"/>
  <c r="B139" i="3"/>
  <c r="D139" i="3"/>
  <c r="C139" i="3"/>
  <c r="A140" i="3"/>
  <c r="E139" i="3"/>
  <c r="F140" i="3" l="1"/>
  <c r="G140" i="3" s="1"/>
  <c r="H140" i="3" s="1"/>
  <c r="B140" i="3"/>
  <c r="D140" i="3"/>
  <c r="C140" i="3"/>
  <c r="A141" i="3"/>
  <c r="E140" i="3"/>
  <c r="F141" i="3" l="1"/>
  <c r="G141" i="3" s="1"/>
  <c r="H141" i="3" s="1"/>
  <c r="B141" i="3"/>
  <c r="D141" i="3"/>
  <c r="C141" i="3"/>
  <c r="A142" i="3"/>
  <c r="E141" i="3"/>
  <c r="F142" i="3" l="1"/>
  <c r="G142" i="3" s="1"/>
  <c r="H142" i="3" s="1"/>
  <c r="B142" i="3"/>
  <c r="D142" i="3"/>
  <c r="C142" i="3"/>
  <c r="A143" i="3"/>
  <c r="E142" i="3"/>
  <c r="F143" i="3" l="1"/>
  <c r="G143" i="3" s="1"/>
  <c r="H143" i="3" s="1"/>
  <c r="B143" i="3"/>
  <c r="D143" i="3"/>
  <c r="C143" i="3"/>
  <c r="A144" i="3"/>
  <c r="E143" i="3"/>
  <c r="F144" i="3" l="1"/>
  <c r="G144" i="3" s="1"/>
  <c r="H144" i="3" s="1"/>
  <c r="B144" i="3"/>
  <c r="D144" i="3"/>
  <c r="C144" i="3"/>
  <c r="A145" i="3"/>
  <c r="E144" i="3"/>
  <c r="F145" i="3" l="1"/>
  <c r="G145" i="3" s="1"/>
  <c r="H145" i="3" s="1"/>
  <c r="A146" i="3"/>
  <c r="B145" i="3"/>
  <c r="D145" i="3"/>
  <c r="C145" i="3"/>
  <c r="E145" i="3"/>
  <c r="F146" i="3" l="1"/>
  <c r="G146" i="3" s="1"/>
  <c r="H146" i="3" s="1"/>
  <c r="B146" i="3"/>
  <c r="A147" i="3"/>
  <c r="E146" i="3"/>
  <c r="D146" i="3"/>
  <c r="C146" i="3"/>
  <c r="F147" i="3" l="1"/>
  <c r="G147" i="3" s="1"/>
  <c r="H147" i="3" s="1"/>
  <c r="B147" i="3"/>
  <c r="A148" i="3"/>
  <c r="E147" i="3"/>
  <c r="D147" i="3"/>
  <c r="C147" i="3"/>
  <c r="F148" i="3" l="1"/>
  <c r="G148" i="3" s="1"/>
  <c r="H148" i="3" s="1"/>
  <c r="B148" i="3"/>
  <c r="A149" i="3"/>
  <c r="E148" i="3"/>
  <c r="D148" i="3"/>
  <c r="C148" i="3"/>
  <c r="F149" i="3" l="1"/>
  <c r="G149" i="3" s="1"/>
  <c r="H149" i="3" s="1"/>
  <c r="B149" i="3"/>
  <c r="A150" i="3"/>
  <c r="E149" i="3"/>
  <c r="D149" i="3"/>
  <c r="C149" i="3"/>
  <c r="F150" i="3" l="1"/>
  <c r="G150" i="3" s="1"/>
  <c r="H150" i="3" s="1"/>
  <c r="B150" i="3"/>
  <c r="A151" i="3"/>
  <c r="E150" i="3"/>
  <c r="D150" i="3"/>
  <c r="C150" i="3"/>
  <c r="F151" i="3" l="1"/>
  <c r="G151" i="3" s="1"/>
  <c r="H151" i="3" s="1"/>
  <c r="B151" i="3"/>
  <c r="A152" i="3"/>
  <c r="E151" i="3"/>
  <c r="D151" i="3"/>
  <c r="C151" i="3"/>
  <c r="F152" i="3" l="1"/>
  <c r="G152" i="3" s="1"/>
  <c r="H152" i="3" s="1"/>
  <c r="B152" i="3"/>
  <c r="A153" i="3"/>
  <c r="E152" i="3"/>
  <c r="D152" i="3"/>
  <c r="C152" i="3"/>
  <c r="F153" i="3" l="1"/>
  <c r="G153" i="3" s="1"/>
  <c r="H153" i="3" s="1"/>
  <c r="B153" i="3"/>
  <c r="A154" i="3"/>
  <c r="E153" i="3"/>
  <c r="D153" i="3"/>
  <c r="C153" i="3"/>
  <c r="F154" i="3" l="1"/>
  <c r="G154" i="3" s="1"/>
  <c r="H154" i="3" s="1"/>
  <c r="B154" i="3"/>
  <c r="A155" i="3"/>
  <c r="E154" i="3"/>
  <c r="D154" i="3"/>
  <c r="C154" i="3"/>
  <c r="F155" i="3" l="1"/>
  <c r="G155" i="3" s="1"/>
  <c r="H155" i="3" s="1"/>
  <c r="B155" i="3"/>
  <c r="A156" i="3"/>
  <c r="E155" i="3"/>
  <c r="D155" i="3"/>
  <c r="C155" i="3"/>
  <c r="F156" i="3" l="1"/>
  <c r="G156" i="3" s="1"/>
  <c r="H156" i="3" s="1"/>
  <c r="B156" i="3"/>
  <c r="A157" i="3"/>
  <c r="E156" i="3"/>
  <c r="D156" i="3"/>
  <c r="C156" i="3"/>
  <c r="F157" i="3" l="1"/>
  <c r="G157" i="3" s="1"/>
  <c r="H157" i="3" s="1"/>
  <c r="B157" i="3"/>
  <c r="A158" i="3"/>
  <c r="E157" i="3"/>
  <c r="D157" i="3"/>
  <c r="C157" i="3"/>
  <c r="F158" i="3" l="1"/>
  <c r="G158" i="3" s="1"/>
  <c r="H158" i="3" s="1"/>
  <c r="B158" i="3"/>
  <c r="A159" i="3"/>
  <c r="E158" i="3"/>
  <c r="D158" i="3"/>
  <c r="C158" i="3"/>
  <c r="F159" i="3" l="1"/>
  <c r="G159" i="3" s="1"/>
  <c r="H159" i="3" s="1"/>
  <c r="B159" i="3"/>
  <c r="A160" i="3"/>
  <c r="E159" i="3"/>
  <c r="D159" i="3"/>
  <c r="C159" i="3"/>
  <c r="F160" i="3" l="1"/>
  <c r="G160" i="3" s="1"/>
  <c r="H160" i="3" s="1"/>
  <c r="B160" i="3"/>
  <c r="A161" i="3"/>
  <c r="E160" i="3"/>
  <c r="D160" i="3"/>
  <c r="C160" i="3"/>
  <c r="F161" i="3" l="1"/>
  <c r="G161" i="3" s="1"/>
  <c r="H161" i="3" s="1"/>
  <c r="B161" i="3"/>
  <c r="A162" i="3"/>
  <c r="E161" i="3"/>
  <c r="D161" i="3"/>
  <c r="C161" i="3"/>
  <c r="F162" i="3" l="1"/>
  <c r="G162" i="3" s="1"/>
  <c r="H162" i="3" s="1"/>
  <c r="B162" i="3"/>
  <c r="A163" i="3"/>
  <c r="E162" i="3"/>
  <c r="D162" i="3"/>
  <c r="C162" i="3"/>
  <c r="F163" i="3" l="1"/>
  <c r="G163" i="3" s="1"/>
  <c r="H163" i="3" s="1"/>
  <c r="B163" i="3"/>
  <c r="A164" i="3"/>
  <c r="E163" i="3"/>
  <c r="D163" i="3"/>
  <c r="C163" i="3"/>
  <c r="F164" i="3" l="1"/>
  <c r="G164" i="3" s="1"/>
  <c r="H164" i="3" s="1"/>
  <c r="B164" i="3"/>
  <c r="A165" i="3"/>
  <c r="E164" i="3"/>
  <c r="D164" i="3"/>
  <c r="C164" i="3"/>
  <c r="F165" i="3" l="1"/>
  <c r="G165" i="3" s="1"/>
  <c r="H165" i="3" s="1"/>
  <c r="B165" i="3"/>
  <c r="A166" i="3"/>
  <c r="E165" i="3"/>
  <c r="D165" i="3"/>
  <c r="C165" i="3"/>
  <c r="F166" i="3" l="1"/>
  <c r="G166" i="3" s="1"/>
  <c r="H166" i="3" s="1"/>
  <c r="B166" i="3"/>
  <c r="A167" i="3"/>
  <c r="E166" i="3"/>
  <c r="D166" i="3"/>
  <c r="C166" i="3"/>
  <c r="F167" i="3" l="1"/>
  <c r="G167" i="3" s="1"/>
  <c r="H167" i="3" s="1"/>
  <c r="B167" i="3"/>
  <c r="A168" i="3"/>
  <c r="E167" i="3"/>
  <c r="D167" i="3"/>
  <c r="C167" i="3"/>
  <c r="F168" i="3" l="1"/>
  <c r="G168" i="3" s="1"/>
  <c r="H168" i="3" s="1"/>
  <c r="B168" i="3"/>
  <c r="E168" i="3"/>
  <c r="A169" i="3"/>
  <c r="D168" i="3"/>
  <c r="C168" i="3"/>
  <c r="C169" i="3" l="1"/>
  <c r="A170" i="3"/>
  <c r="D169" i="3"/>
  <c r="B169" i="3"/>
  <c r="F169" i="3"/>
  <c r="G169" i="3" s="1"/>
  <c r="H169" i="3" s="1"/>
  <c r="E169" i="3"/>
  <c r="C170" i="3" l="1"/>
  <c r="F170" i="3"/>
  <c r="G170" i="3" s="1"/>
  <c r="H170" i="3" s="1"/>
  <c r="E170" i="3"/>
  <c r="A171" i="3"/>
  <c r="D170" i="3"/>
  <c r="B170" i="3"/>
  <c r="F171" i="3" l="1"/>
  <c r="G171" i="3" s="1"/>
  <c r="H171" i="3" s="1"/>
  <c r="B171" i="3"/>
  <c r="C171" i="3"/>
  <c r="E171" i="3"/>
  <c r="D171" i="3"/>
  <c r="A172" i="3"/>
  <c r="F172" i="3" l="1"/>
  <c r="G172" i="3" s="1"/>
  <c r="H172" i="3" s="1"/>
  <c r="B172" i="3"/>
  <c r="C172" i="3"/>
  <c r="E172" i="3"/>
  <c r="D172" i="3"/>
  <c r="A173" i="3"/>
  <c r="F173" i="3" l="1"/>
  <c r="G173" i="3" s="1"/>
  <c r="H173" i="3" s="1"/>
  <c r="B173" i="3"/>
  <c r="C173" i="3"/>
  <c r="E173" i="3"/>
  <c r="D173" i="3"/>
  <c r="A174" i="3"/>
  <c r="F174" i="3" l="1"/>
  <c r="G174" i="3" s="1"/>
  <c r="H174" i="3" s="1"/>
  <c r="B174" i="3"/>
  <c r="C174" i="3"/>
  <c r="E174" i="3"/>
  <c r="D174" i="3"/>
  <c r="A175" i="3"/>
  <c r="F175" i="3" l="1"/>
  <c r="G175" i="3" s="1"/>
  <c r="H175" i="3" s="1"/>
  <c r="B175" i="3"/>
  <c r="C175" i="3"/>
  <c r="E175" i="3"/>
  <c r="D175" i="3"/>
  <c r="A176" i="3"/>
  <c r="F176" i="3" l="1"/>
  <c r="G176" i="3" s="1"/>
  <c r="H176" i="3" s="1"/>
  <c r="B176" i="3"/>
  <c r="C176" i="3"/>
  <c r="E176" i="3"/>
  <c r="D176" i="3"/>
  <c r="A177" i="3"/>
  <c r="F177" i="3" l="1"/>
  <c r="G177" i="3" s="1"/>
  <c r="H177" i="3" s="1"/>
  <c r="B177" i="3"/>
  <c r="C177" i="3"/>
  <c r="E177" i="3"/>
  <c r="D177" i="3"/>
  <c r="A178" i="3"/>
  <c r="F178" i="3" l="1"/>
  <c r="G178" i="3" s="1"/>
  <c r="H178" i="3" s="1"/>
  <c r="B178" i="3"/>
  <c r="C178" i="3"/>
  <c r="E178" i="3"/>
  <c r="D178" i="3"/>
  <c r="A179" i="3"/>
  <c r="F179" i="3" l="1"/>
  <c r="G179" i="3" s="1"/>
  <c r="H179" i="3" s="1"/>
  <c r="B179" i="3"/>
  <c r="C179" i="3"/>
  <c r="E179" i="3"/>
  <c r="D179" i="3"/>
  <c r="A180" i="3"/>
  <c r="F180" i="3" l="1"/>
  <c r="G180" i="3" s="1"/>
  <c r="H180" i="3" s="1"/>
  <c r="B180" i="3"/>
  <c r="C180" i="3"/>
  <c r="E180" i="3"/>
  <c r="D180" i="3"/>
  <c r="A181" i="3"/>
  <c r="F181" i="3" l="1"/>
  <c r="G181" i="3" s="1"/>
  <c r="H181" i="3" s="1"/>
  <c r="B181" i="3"/>
  <c r="C181" i="3"/>
  <c r="E181" i="3"/>
  <c r="D181" i="3"/>
  <c r="A182" i="3"/>
  <c r="F182" i="3" l="1"/>
  <c r="G182" i="3" s="1"/>
  <c r="H182" i="3" s="1"/>
  <c r="B182" i="3"/>
  <c r="C182" i="3"/>
  <c r="E182" i="3"/>
  <c r="D182" i="3"/>
  <c r="A183" i="3"/>
  <c r="F183" i="3" l="1"/>
  <c r="G183" i="3" s="1"/>
  <c r="H183" i="3" s="1"/>
  <c r="B183" i="3"/>
  <c r="C183" i="3"/>
  <c r="E183" i="3"/>
  <c r="D183" i="3"/>
  <c r="A184" i="3"/>
  <c r="F184" i="3" l="1"/>
  <c r="G184" i="3" s="1"/>
  <c r="H184" i="3" s="1"/>
  <c r="B184" i="3"/>
  <c r="C184" i="3"/>
  <c r="E184" i="3"/>
  <c r="D184" i="3"/>
  <c r="A185" i="3"/>
  <c r="F185" i="3" l="1"/>
  <c r="G185" i="3" s="1"/>
  <c r="H185" i="3" s="1"/>
  <c r="B185" i="3"/>
  <c r="C185" i="3"/>
  <c r="E185" i="3"/>
  <c r="D185" i="3"/>
  <c r="A186" i="3"/>
  <c r="F186" i="3" l="1"/>
  <c r="G186" i="3" s="1"/>
  <c r="H186" i="3" s="1"/>
  <c r="B186" i="3"/>
  <c r="C186" i="3"/>
  <c r="E186" i="3"/>
  <c r="D186" i="3"/>
  <c r="A187" i="3"/>
  <c r="F187" i="3" l="1"/>
  <c r="G187" i="3" s="1"/>
  <c r="H187" i="3" s="1"/>
  <c r="B187" i="3"/>
  <c r="C187" i="3"/>
  <c r="E187" i="3"/>
  <c r="D187" i="3"/>
  <c r="A188" i="3"/>
  <c r="F188" i="3" l="1"/>
  <c r="G188" i="3" s="1"/>
  <c r="H188" i="3" s="1"/>
  <c r="B188" i="3"/>
  <c r="C188" i="3"/>
  <c r="E188" i="3"/>
  <c r="D188" i="3"/>
  <c r="A189" i="3"/>
  <c r="F189" i="3" l="1"/>
  <c r="G189" i="3" s="1"/>
  <c r="H189" i="3" s="1"/>
  <c r="B189" i="3"/>
  <c r="C189" i="3"/>
  <c r="E189" i="3"/>
  <c r="D189" i="3"/>
  <c r="A190" i="3"/>
  <c r="F190" i="3" l="1"/>
  <c r="G190" i="3" s="1"/>
  <c r="H190" i="3" s="1"/>
  <c r="B190" i="3"/>
  <c r="C190" i="3"/>
  <c r="E190" i="3"/>
  <c r="D190" i="3"/>
  <c r="A191" i="3"/>
  <c r="F191" i="3" l="1"/>
  <c r="G191" i="3" s="1"/>
  <c r="H191" i="3" s="1"/>
  <c r="B191" i="3"/>
  <c r="C191" i="3"/>
  <c r="E191" i="3"/>
  <c r="D191" i="3"/>
  <c r="A192" i="3"/>
  <c r="F192" i="3" l="1"/>
  <c r="G192" i="3" s="1"/>
  <c r="H192" i="3" s="1"/>
  <c r="B192" i="3"/>
  <c r="C192" i="3"/>
  <c r="E192" i="3"/>
  <c r="D192" i="3"/>
  <c r="A193" i="3"/>
  <c r="F193" i="3" l="1"/>
  <c r="G193" i="3" s="1"/>
  <c r="H193" i="3" s="1"/>
  <c r="B193" i="3"/>
  <c r="C193" i="3"/>
  <c r="E193" i="3"/>
  <c r="D193" i="3"/>
  <c r="A194" i="3"/>
  <c r="F194" i="3" l="1"/>
  <c r="G194" i="3" s="1"/>
  <c r="H194" i="3" s="1"/>
  <c r="B194" i="3"/>
  <c r="C194" i="3"/>
  <c r="E194" i="3"/>
  <c r="D194" i="3"/>
  <c r="A195" i="3"/>
  <c r="F195" i="3" l="1"/>
  <c r="G195" i="3" s="1"/>
  <c r="H195" i="3" s="1"/>
  <c r="B195" i="3"/>
  <c r="C195" i="3"/>
  <c r="E195" i="3"/>
  <c r="D195" i="3"/>
  <c r="A196" i="3"/>
  <c r="F196" i="3" l="1"/>
  <c r="G196" i="3" s="1"/>
  <c r="H196" i="3" s="1"/>
  <c r="B196" i="3"/>
  <c r="C196" i="3"/>
  <c r="E196" i="3"/>
  <c r="D196" i="3"/>
  <c r="A197" i="3"/>
  <c r="F197" i="3" l="1"/>
  <c r="G197" i="3" s="1"/>
  <c r="H197" i="3" s="1"/>
  <c r="B197" i="3"/>
  <c r="C197" i="3"/>
  <c r="E197" i="3"/>
  <c r="D197" i="3"/>
  <c r="A198" i="3"/>
  <c r="F198" i="3" l="1"/>
  <c r="G198" i="3" s="1"/>
  <c r="H198" i="3" s="1"/>
  <c r="B198" i="3"/>
  <c r="C198" i="3"/>
  <c r="E198" i="3"/>
  <c r="D198" i="3"/>
  <c r="A199" i="3"/>
  <c r="F199" i="3" l="1"/>
  <c r="G199" i="3" s="1"/>
  <c r="H199" i="3" s="1"/>
  <c r="B199" i="3"/>
  <c r="C199" i="3"/>
  <c r="E199" i="3"/>
  <c r="D199" i="3"/>
  <c r="A200" i="3"/>
  <c r="F200" i="3" l="1"/>
  <c r="G200" i="3" s="1"/>
  <c r="H200" i="3" s="1"/>
  <c r="A201" i="3"/>
  <c r="B200" i="3"/>
  <c r="C200" i="3"/>
  <c r="E200" i="3"/>
  <c r="D200" i="3"/>
  <c r="D201" i="3" l="1"/>
  <c r="F201" i="3"/>
  <c r="G201" i="3" s="1"/>
  <c r="H201" i="3" s="1"/>
  <c r="B201" i="3"/>
  <c r="A202" i="3"/>
  <c r="E201" i="3"/>
  <c r="C201" i="3"/>
  <c r="D202" i="3" l="1"/>
  <c r="F202" i="3"/>
  <c r="G202" i="3" s="1"/>
  <c r="H202" i="3" s="1"/>
  <c r="B202" i="3"/>
  <c r="A203" i="3"/>
  <c r="E202" i="3"/>
  <c r="C202" i="3"/>
  <c r="D203" i="3" l="1"/>
  <c r="F203" i="3"/>
  <c r="G203" i="3" s="1"/>
  <c r="H203" i="3" s="1"/>
  <c r="B203" i="3"/>
  <c r="A204" i="3"/>
  <c r="E203" i="3"/>
  <c r="C203" i="3"/>
  <c r="D204" i="3" l="1"/>
  <c r="F204" i="3"/>
  <c r="G204" i="3" s="1"/>
  <c r="H204" i="3" s="1"/>
  <c r="B204" i="3"/>
  <c r="A205" i="3"/>
  <c r="E204" i="3"/>
  <c r="C204" i="3"/>
  <c r="D205" i="3" l="1"/>
  <c r="F205" i="3"/>
  <c r="G205" i="3" s="1"/>
  <c r="H205" i="3" s="1"/>
  <c r="B205" i="3"/>
  <c r="A206" i="3"/>
  <c r="E205" i="3"/>
  <c r="C205" i="3"/>
  <c r="D206" i="3" l="1"/>
  <c r="F206" i="3"/>
  <c r="G206" i="3" s="1"/>
  <c r="H206" i="3" s="1"/>
  <c r="B206" i="3"/>
  <c r="A207" i="3"/>
  <c r="E206" i="3"/>
  <c r="C206" i="3"/>
  <c r="D207" i="3" l="1"/>
  <c r="F207" i="3"/>
  <c r="G207" i="3" s="1"/>
  <c r="H207" i="3" s="1"/>
  <c r="B207" i="3"/>
  <c r="A208" i="3"/>
  <c r="E207" i="3"/>
  <c r="C207" i="3"/>
  <c r="D208" i="3" l="1"/>
  <c r="F208" i="3"/>
  <c r="G208" i="3" s="1"/>
  <c r="H208" i="3" s="1"/>
  <c r="B208" i="3"/>
  <c r="A209" i="3"/>
  <c r="E208" i="3"/>
  <c r="C208" i="3"/>
  <c r="D209" i="3" l="1"/>
  <c r="F209" i="3"/>
  <c r="G209" i="3" s="1"/>
  <c r="H209" i="3" s="1"/>
  <c r="B209" i="3"/>
  <c r="A210" i="3"/>
  <c r="E209" i="3"/>
  <c r="C209" i="3"/>
  <c r="D210" i="3" l="1"/>
  <c r="F210" i="3"/>
  <c r="G210" i="3" s="1"/>
  <c r="H210" i="3" s="1"/>
  <c r="B210" i="3"/>
  <c r="A211" i="3"/>
  <c r="E210" i="3"/>
  <c r="C210" i="3"/>
  <c r="D211" i="3" l="1"/>
  <c r="F211" i="3"/>
  <c r="G211" i="3" s="1"/>
  <c r="H211" i="3" s="1"/>
  <c r="B211" i="3"/>
  <c r="A212" i="3"/>
  <c r="E211" i="3"/>
  <c r="C211" i="3"/>
  <c r="D212" i="3" l="1"/>
  <c r="F212" i="3"/>
  <c r="G212" i="3" s="1"/>
  <c r="H212" i="3" s="1"/>
  <c r="B212" i="3"/>
  <c r="A213" i="3"/>
  <c r="E212" i="3"/>
  <c r="C212" i="3"/>
  <c r="D213" i="3" l="1"/>
  <c r="F213" i="3"/>
  <c r="G213" i="3" s="1"/>
  <c r="H213" i="3" s="1"/>
  <c r="B213" i="3"/>
  <c r="A214" i="3"/>
  <c r="E213" i="3"/>
  <c r="C213" i="3"/>
  <c r="D214" i="3" l="1"/>
  <c r="F214" i="3"/>
  <c r="G214" i="3" s="1"/>
  <c r="H214" i="3" s="1"/>
  <c r="B214" i="3"/>
  <c r="A215" i="3"/>
  <c r="E214" i="3"/>
  <c r="C214" i="3"/>
  <c r="D215" i="3" l="1"/>
  <c r="F215" i="3"/>
  <c r="G215" i="3" s="1"/>
  <c r="H215" i="3" s="1"/>
  <c r="B215" i="3"/>
  <c r="A216" i="3"/>
  <c r="E215" i="3"/>
  <c r="C215" i="3"/>
  <c r="D216" i="3" l="1"/>
  <c r="F216" i="3"/>
  <c r="G216" i="3" s="1"/>
  <c r="H216" i="3" s="1"/>
  <c r="B216" i="3"/>
  <c r="A217" i="3"/>
  <c r="E216" i="3"/>
  <c r="C216" i="3"/>
  <c r="D217" i="3" l="1"/>
  <c r="F217" i="3"/>
  <c r="G217" i="3" s="1"/>
  <c r="H217" i="3" s="1"/>
  <c r="B217" i="3"/>
  <c r="A218" i="3"/>
  <c r="E217" i="3"/>
  <c r="C217" i="3"/>
  <c r="D218" i="3" l="1"/>
  <c r="F218" i="3"/>
  <c r="G218" i="3" s="1"/>
  <c r="H218" i="3" s="1"/>
  <c r="B218" i="3"/>
  <c r="A219" i="3"/>
  <c r="E218" i="3"/>
  <c r="C218" i="3"/>
  <c r="D219" i="3" l="1"/>
  <c r="F219" i="3"/>
  <c r="G219" i="3" s="1"/>
  <c r="H219" i="3" s="1"/>
  <c r="B219" i="3"/>
  <c r="A220" i="3"/>
  <c r="E219" i="3"/>
  <c r="C219" i="3"/>
  <c r="D220" i="3" l="1"/>
  <c r="F220" i="3"/>
  <c r="G220" i="3" s="1"/>
  <c r="H220" i="3" s="1"/>
  <c r="B220" i="3"/>
  <c r="A221" i="3"/>
  <c r="E220" i="3"/>
  <c r="C220" i="3"/>
  <c r="D221" i="3" l="1"/>
  <c r="F221" i="3"/>
  <c r="G221" i="3" s="1"/>
  <c r="H221" i="3" s="1"/>
  <c r="B221" i="3"/>
  <c r="A222" i="3"/>
  <c r="E221" i="3"/>
  <c r="C221" i="3"/>
  <c r="D222" i="3" l="1"/>
  <c r="F222" i="3"/>
  <c r="G222" i="3" s="1"/>
  <c r="H222" i="3" s="1"/>
  <c r="B222" i="3"/>
  <c r="A223" i="3"/>
  <c r="E222" i="3"/>
  <c r="C222" i="3"/>
  <c r="D223" i="3" l="1"/>
  <c r="F223" i="3"/>
  <c r="G223" i="3" s="1"/>
  <c r="H223" i="3" s="1"/>
  <c r="B223" i="3"/>
  <c r="A224" i="3"/>
  <c r="E223" i="3"/>
  <c r="C223" i="3"/>
  <c r="D224" i="3" l="1"/>
  <c r="F224" i="3"/>
  <c r="G224" i="3" s="1"/>
  <c r="H224" i="3" s="1"/>
  <c r="B224" i="3"/>
  <c r="A225" i="3"/>
  <c r="E224" i="3"/>
  <c r="C224" i="3"/>
  <c r="D225" i="3" l="1"/>
  <c r="F225" i="3"/>
  <c r="G225" i="3" s="1"/>
  <c r="H225" i="3" s="1"/>
  <c r="B225" i="3"/>
  <c r="A226" i="3"/>
  <c r="E225" i="3"/>
  <c r="C225" i="3"/>
  <c r="D226" i="3" l="1"/>
  <c r="F226" i="3"/>
  <c r="G226" i="3" s="1"/>
  <c r="H226" i="3" s="1"/>
  <c r="B226" i="3"/>
  <c r="A227" i="3"/>
  <c r="E226" i="3"/>
  <c r="C226" i="3"/>
  <c r="D227" i="3" l="1"/>
  <c r="F227" i="3"/>
  <c r="G227" i="3" s="1"/>
  <c r="H227" i="3" s="1"/>
  <c r="B227" i="3"/>
  <c r="A228" i="3"/>
  <c r="E227" i="3"/>
  <c r="C227" i="3"/>
  <c r="D228" i="3" l="1"/>
  <c r="F228" i="3"/>
  <c r="G228" i="3" s="1"/>
  <c r="H228" i="3" s="1"/>
  <c r="B228" i="3"/>
  <c r="A229" i="3"/>
  <c r="E228" i="3"/>
  <c r="C228" i="3"/>
  <c r="D229" i="3" l="1"/>
  <c r="F229" i="3"/>
  <c r="G229" i="3" s="1"/>
  <c r="H229" i="3" s="1"/>
  <c r="B229" i="3"/>
  <c r="A230" i="3"/>
  <c r="E229" i="3"/>
  <c r="C229" i="3"/>
  <c r="D230" i="3" l="1"/>
  <c r="F230" i="3"/>
  <c r="G230" i="3" s="1"/>
  <c r="H230" i="3" s="1"/>
  <c r="B230" i="3"/>
  <c r="A231" i="3"/>
  <c r="E230" i="3"/>
  <c r="C230" i="3"/>
  <c r="D231" i="3" l="1"/>
  <c r="F231" i="3"/>
  <c r="G231" i="3" s="1"/>
  <c r="H231" i="3" s="1"/>
  <c r="B231" i="3"/>
  <c r="A232" i="3"/>
  <c r="E231" i="3"/>
  <c r="C231" i="3"/>
  <c r="D232" i="3" l="1"/>
  <c r="F232" i="3"/>
  <c r="G232" i="3" s="1"/>
  <c r="H232" i="3" s="1"/>
  <c r="B232" i="3"/>
  <c r="A233" i="3"/>
  <c r="E232" i="3"/>
  <c r="C232" i="3"/>
  <c r="D233" i="3" l="1"/>
  <c r="F233" i="3"/>
  <c r="G233" i="3" s="1"/>
  <c r="H233" i="3" s="1"/>
  <c r="B233" i="3"/>
  <c r="A234" i="3"/>
  <c r="E233" i="3"/>
  <c r="C233" i="3"/>
  <c r="D234" i="3" l="1"/>
  <c r="F234" i="3"/>
  <c r="G234" i="3" s="1"/>
  <c r="H234" i="3" s="1"/>
  <c r="B234" i="3"/>
  <c r="A235" i="3"/>
  <c r="E234" i="3"/>
  <c r="C234" i="3"/>
  <c r="D235" i="3" l="1"/>
  <c r="F235" i="3"/>
  <c r="G235" i="3" s="1"/>
  <c r="H235" i="3" s="1"/>
  <c r="B235" i="3"/>
  <c r="A236" i="3"/>
  <c r="E235" i="3"/>
  <c r="C235" i="3"/>
  <c r="D236" i="3" l="1"/>
  <c r="F236" i="3"/>
  <c r="G236" i="3" s="1"/>
  <c r="H236" i="3" s="1"/>
  <c r="B236" i="3"/>
  <c r="A237" i="3"/>
  <c r="E236" i="3"/>
  <c r="C236" i="3"/>
  <c r="D237" i="3" l="1"/>
  <c r="F237" i="3"/>
  <c r="G237" i="3" s="1"/>
  <c r="H237" i="3" s="1"/>
  <c r="B237" i="3"/>
  <c r="A238" i="3"/>
  <c r="E237" i="3"/>
  <c r="C237" i="3"/>
  <c r="D238" i="3" l="1"/>
  <c r="F238" i="3"/>
  <c r="G238" i="3" s="1"/>
  <c r="H238" i="3" s="1"/>
  <c r="B238" i="3"/>
  <c r="A239" i="3"/>
  <c r="E238" i="3"/>
  <c r="C238" i="3"/>
  <c r="D239" i="3" l="1"/>
  <c r="F239" i="3"/>
  <c r="G239" i="3" s="1"/>
  <c r="H239" i="3" s="1"/>
  <c r="B239" i="3"/>
  <c r="A240" i="3"/>
  <c r="E239" i="3"/>
  <c r="C239" i="3"/>
  <c r="D240" i="3" l="1"/>
  <c r="F240" i="3"/>
  <c r="G240" i="3" s="1"/>
  <c r="H240" i="3" s="1"/>
  <c r="B240" i="3"/>
  <c r="A241" i="3"/>
  <c r="E240" i="3"/>
  <c r="C240" i="3"/>
  <c r="D241" i="3" l="1"/>
  <c r="F241" i="3"/>
  <c r="G241" i="3" s="1"/>
  <c r="H241" i="3" s="1"/>
  <c r="B241" i="3"/>
  <c r="A242" i="3"/>
  <c r="E241" i="3"/>
  <c r="C241" i="3"/>
  <c r="D242" i="3" l="1"/>
  <c r="F242" i="3"/>
  <c r="G242" i="3" s="1"/>
  <c r="H242" i="3" s="1"/>
  <c r="B242" i="3"/>
  <c r="E242" i="3"/>
  <c r="C242" i="3"/>
</calcChain>
</file>

<file path=xl/sharedStrings.xml><?xml version="1.0" encoding="utf-8"?>
<sst xmlns="http://schemas.openxmlformats.org/spreadsheetml/2006/main" count="18" uniqueCount="18">
  <si>
    <t>Introducción de datos:</t>
  </si>
  <si>
    <t>Capital inicial:</t>
  </si>
  <si>
    <t>Tipo de interés nominal:</t>
  </si>
  <si>
    <t>Resultados:</t>
  </si>
  <si>
    <t>Plazo:</t>
  </si>
  <si>
    <t>Periodicidad:</t>
  </si>
  <si>
    <t>Comisión de cancelación anticipada</t>
  </si>
  <si>
    <t>Periodos de pago</t>
  </si>
  <si>
    <t xml:space="preserve">Cuota </t>
  </si>
  <si>
    <t>Pago de intereses</t>
  </si>
  <si>
    <t>Amortización del principal</t>
  </si>
  <si>
    <t>Amortización acumulada del principal</t>
  </si>
  <si>
    <t>Capital pendiente</t>
  </si>
  <si>
    <t>Importe de la comisión de cancelación</t>
  </si>
  <si>
    <t>Coste de cancelación</t>
  </si>
  <si>
    <t>Ingreso Minimo MensuaL</t>
  </si>
  <si>
    <t xml:space="preserve">CUADRO DE AMORTIZACIÓN </t>
  </si>
  <si>
    <t>Cuotas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</si>
</sst>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p_t_a_-;\-* #,##0\ _p_t_a_-;_-* &quot;-&quot;\ _p_t_a_-;_-@_-"/>
    <numFmt numFmtId="165" formatCode="0.000%"/>
    <numFmt numFmtId="166" formatCode="0.0000%"/>
  </numFmts>
  <fonts count="5" x14ac:knownFonts="1">
    <font>
      <sz val="10"/>
      <name val="Arial"/>
    </font>
    <font>
      <sz val="10"/>
      <name val="Arial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1" xfId="0" applyFont="1" applyBorder="1"/>
    <xf numFmtId="164" fontId="3" fillId="0" borderId="0" xfId="1" applyFont="1" applyBorder="1" applyAlignment="1">
      <alignment horizontal="center"/>
    </xf>
    <xf numFmtId="164" fontId="3" fillId="0" borderId="0" xfId="1" applyFont="1" applyAlignment="1">
      <alignment horizontal="center"/>
    </xf>
    <xf numFmtId="0" fontId="3" fillId="0" borderId="2" xfId="0" applyFont="1" applyBorder="1"/>
    <xf numFmtId="9" fontId="3" fillId="0" borderId="0" xfId="0" applyNumberFormat="1" applyFont="1" applyBorder="1" applyAlignment="1">
      <alignment horizontal="center"/>
    </xf>
    <xf numFmtId="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/>
    <xf numFmtId="164" fontId="3" fillId="0" borderId="4" xfId="1" applyFont="1" applyBorder="1" applyAlignment="1">
      <alignment horizontal="center"/>
    </xf>
    <xf numFmtId="0" fontId="3" fillId="0" borderId="5" xfId="0" applyFont="1" applyBorder="1"/>
    <xf numFmtId="164" fontId="3" fillId="0" borderId="6" xfId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10" fontId="3" fillId="0" borderId="0" xfId="0" applyNumberFormat="1" applyFont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0" xfId="1" applyFont="1"/>
    <xf numFmtId="0" fontId="3" fillId="0" borderId="7" xfId="0" applyFont="1" applyBorder="1"/>
    <xf numFmtId="165" fontId="3" fillId="0" borderId="8" xfId="2" applyNumberFormat="1" applyFont="1" applyBorder="1" applyAlignment="1">
      <alignment horizontal="center"/>
    </xf>
    <xf numFmtId="166" fontId="3" fillId="0" borderId="0" xfId="0" applyNumberFormat="1" applyFont="1"/>
    <xf numFmtId="0" fontId="3" fillId="0" borderId="9" xfId="0" applyFont="1" applyBorder="1"/>
    <xf numFmtId="0" fontId="3" fillId="0" borderId="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164" fontId="3" fillId="0" borderId="10" xfId="1" applyFont="1" applyBorder="1" applyAlignment="1"/>
    <xf numFmtId="164" fontId="3" fillId="0" borderId="10" xfId="1" applyFont="1" applyBorder="1" applyAlignment="1">
      <alignment horizontal="center"/>
    </xf>
    <xf numFmtId="164" fontId="3" fillId="0" borderId="0" xfId="1" applyFont="1" applyAlignment="1"/>
    <xf numFmtId="165" fontId="3" fillId="0" borderId="0" xfId="0" applyNumberFormat="1" applyFont="1"/>
    <xf numFmtId="166" fontId="3" fillId="0" borderId="0" xfId="1" applyNumberFormat="1" applyFont="1"/>
    <xf numFmtId="0" fontId="4" fillId="0" borderId="0" xfId="0" applyFont="1"/>
    <xf numFmtId="164" fontId="3" fillId="0" borderId="10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vertical="center" wrapText="1"/>
    </xf>
    <xf numFmtId="164" fontId="3" fillId="0" borderId="0" xfId="0" applyNumberFormat="1" applyFont="1"/>
    <xf numFmtId="0" fontId="3" fillId="0" borderId="11" xfId="0" applyFont="1" applyFill="1" applyBorder="1"/>
    <xf numFmtId="0" fontId="3" fillId="0" borderId="12" xfId="0" applyFont="1" applyBorder="1"/>
    <xf numFmtId="0" fontId="2" fillId="0" borderId="0" xfId="0" applyFont="1" applyAlignment="1">
      <alignment horizontal="center"/>
    </xf>
    <xf numFmtId="1" fontId="3" fillId="0" borderId="0" xfId="2" applyNumberFormat="1" applyFont="1" applyBorder="1" applyAlignment="1">
      <alignment horizontal="center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tabSelected="1" workbookViewId="0">
      <selection activeCell="B8" sqref="B8"/>
    </sheetView>
  </sheetViews>
  <sheetFormatPr baseColWidth="10" defaultRowHeight="12.75" x14ac:dyDescent="0.2"/>
  <cols>
    <col min="1" max="1" width="30.7109375" style="1" bestFit="1" customWidth="1"/>
    <col min="2" max="2" width="14.42578125" style="1" bestFit="1" customWidth="1"/>
    <col min="3" max="3" width="14.42578125" style="1" customWidth="1"/>
    <col min="4" max="4" width="19.140625" style="1" bestFit="1" customWidth="1"/>
    <col min="5" max="6" width="14.42578125" style="1" bestFit="1" customWidth="1"/>
    <col min="7" max="7" width="15.42578125" style="1" bestFit="1" customWidth="1"/>
    <col min="8" max="8" width="14.42578125" style="1" bestFit="1" customWidth="1"/>
    <col min="9" max="16384" width="11.42578125" style="1"/>
  </cols>
  <sheetData>
    <row r="1" spans="1:9" ht="20.25" x14ac:dyDescent="0.3">
      <c r="A1" s="37" t="s">
        <v>16</v>
      </c>
      <c r="B1" s="37"/>
      <c r="C1" s="37"/>
      <c r="D1" s="37"/>
      <c r="E1" s="37"/>
      <c r="F1" s="37"/>
      <c r="G1" s="37"/>
      <c r="H1" s="37"/>
    </row>
    <row r="2" spans="1:9" ht="13.5" thickBot="1" x14ac:dyDescent="0.25">
      <c r="A2" s="1" t="s">
        <v>0</v>
      </c>
    </row>
    <row r="3" spans="1:9" x14ac:dyDescent="0.2">
      <c r="A3" s="2" t="s">
        <v>1</v>
      </c>
      <c r="B3" s="3">
        <v>61711</v>
      </c>
      <c r="C3" s="4"/>
    </row>
    <row r="4" spans="1:9" ht="13.5" thickBot="1" x14ac:dyDescent="0.25">
      <c r="A4" s="5" t="s">
        <v>2</v>
      </c>
      <c r="B4" s="14">
        <v>0.08</v>
      </c>
      <c r="C4" s="7"/>
      <c r="G4" s="29"/>
    </row>
    <row r="5" spans="1:9" x14ac:dyDescent="0.2">
      <c r="A5" s="5" t="s">
        <v>4</v>
      </c>
      <c r="B5" s="8">
        <f>+B8*3/36</f>
        <v>3.0833333333333335</v>
      </c>
      <c r="C5" s="9"/>
      <c r="D5" s="10"/>
      <c r="E5" s="11"/>
    </row>
    <row r="6" spans="1:9" x14ac:dyDescent="0.2">
      <c r="A6" s="5" t="s">
        <v>5</v>
      </c>
      <c r="B6" s="8">
        <v>12</v>
      </c>
      <c r="C6" s="9"/>
      <c r="D6" s="12"/>
      <c r="E6" s="13"/>
    </row>
    <row r="7" spans="1:9" x14ac:dyDescent="0.2">
      <c r="A7" s="5"/>
      <c r="B7" s="14"/>
      <c r="C7" s="15"/>
      <c r="D7" s="12"/>
      <c r="E7" s="16"/>
      <c r="G7" s="17"/>
    </row>
    <row r="8" spans="1:9" ht="13.5" thickBot="1" x14ac:dyDescent="0.25">
      <c r="A8" s="5" t="s">
        <v>17</v>
      </c>
      <c r="B8" s="38">
        <v>37</v>
      </c>
      <c r="C8" s="15"/>
      <c r="D8" s="18"/>
      <c r="E8" s="19"/>
      <c r="G8" s="17"/>
    </row>
    <row r="9" spans="1:9" ht="13.5" thickBot="1" x14ac:dyDescent="0.25">
      <c r="A9" s="5"/>
      <c r="B9" s="8"/>
      <c r="C9" s="9"/>
      <c r="D9" s="34"/>
      <c r="F9" s="20"/>
    </row>
    <row r="10" spans="1:9" ht="13.5" thickBot="1" x14ac:dyDescent="0.25">
      <c r="A10" s="5"/>
      <c r="B10" s="8"/>
      <c r="C10" s="9"/>
      <c r="D10" s="35" t="s">
        <v>15</v>
      </c>
      <c r="E10" s="36"/>
      <c r="G10" s="30"/>
    </row>
    <row r="11" spans="1:9" ht="18" x14ac:dyDescent="0.25">
      <c r="A11" s="5" t="s">
        <v>6</v>
      </c>
      <c r="B11" s="6">
        <v>0.02</v>
      </c>
      <c r="C11" s="7"/>
      <c r="D11" s="34">
        <f>B18*3.33</f>
        <v>6285.5139969830807</v>
      </c>
      <c r="E11" s="4"/>
      <c r="F11" s="31"/>
    </row>
    <row r="12" spans="1:9" ht="13.5" thickBot="1" x14ac:dyDescent="0.25">
      <c r="A12" s="21"/>
      <c r="B12" s="8"/>
      <c r="C12" s="9"/>
    </row>
    <row r="13" spans="1:9" x14ac:dyDescent="0.2">
      <c r="A13" s="22"/>
      <c r="B13" s="8"/>
      <c r="C13" s="9"/>
    </row>
    <row r="14" spans="1:9" x14ac:dyDescent="0.2">
      <c r="A14" s="1" t="s">
        <v>3</v>
      </c>
    </row>
    <row r="16" spans="1:9" ht="45.75" customHeight="1" x14ac:dyDescent="0.2">
      <c r="A16" s="23" t="s">
        <v>7</v>
      </c>
      <c r="B16" s="24" t="s">
        <v>8</v>
      </c>
      <c r="C16" s="24" t="s">
        <v>9</v>
      </c>
      <c r="D16" s="24" t="s">
        <v>10</v>
      </c>
      <c r="E16" s="24" t="s">
        <v>11</v>
      </c>
      <c r="F16" s="24" t="s">
        <v>12</v>
      </c>
      <c r="G16" s="24" t="s">
        <v>13</v>
      </c>
      <c r="H16" s="24" t="s">
        <v>14</v>
      </c>
      <c r="I16" s="9"/>
    </row>
    <row r="17" spans="1:9" ht="15" customHeight="1" x14ac:dyDescent="0.2">
      <c r="A17" s="23">
        <v>0</v>
      </c>
      <c r="B17" s="24"/>
      <c r="C17" s="24"/>
      <c r="D17" s="24"/>
      <c r="E17" s="24"/>
      <c r="F17" s="33">
        <f>B3</f>
        <v>61711</v>
      </c>
      <c r="G17" s="24"/>
      <c r="H17" s="24"/>
      <c r="I17" s="9"/>
    </row>
    <row r="18" spans="1:9" x14ac:dyDescent="0.2">
      <c r="A18" s="25">
        <f t="shared" ref="A18:A81" si="0">IF(A17&lt;$B$5*$B$6,A17+1,"")</f>
        <v>1</v>
      </c>
      <c r="B18" s="27">
        <f>IF(A18="","",-PMT($B$4/$B$6,$B$5*$B$6,$B$3,,$B$12))</f>
        <v>1887.54174083576</v>
      </c>
      <c r="C18" s="26">
        <f>IF(A18="","",$B$4/$B$6*F17)</f>
        <v>411.40666666666669</v>
      </c>
      <c r="D18" s="27">
        <f t="shared" ref="D18:D41" si="1">IF(A18="","",B18-C18)</f>
        <v>1476.1350741690933</v>
      </c>
      <c r="E18" s="27">
        <f>IF(A18="","",D18+E17)</f>
        <v>1476.1350741690933</v>
      </c>
      <c r="F18" s="27">
        <f>IF(A18="","",$F$17-E18)</f>
        <v>60234.864925830909</v>
      </c>
      <c r="G18" s="27">
        <f>IF(A18="","",$B$11*F18)</f>
        <v>1204.6972985166183</v>
      </c>
      <c r="H18" s="32">
        <f>IF(A18="","",F18+G18)</f>
        <v>61439.56222434753</v>
      </c>
    </row>
    <row r="19" spans="1:9" x14ac:dyDescent="0.2">
      <c r="A19" s="25">
        <f t="shared" si="0"/>
        <v>2</v>
      </c>
      <c r="B19" s="27">
        <f t="shared" ref="B19:B41" si="2">IF(A19="","",-PMT($B$4/$B$6,$B$5*$B$6,$B$3,,$B$12))</f>
        <v>1887.54174083576</v>
      </c>
      <c r="C19" s="26">
        <f t="shared" ref="C19:C41" si="3">IF(A19="","",$B$4/$B$6*F18)</f>
        <v>401.56576617220611</v>
      </c>
      <c r="D19" s="27">
        <f t="shared" si="1"/>
        <v>1485.9759746635539</v>
      </c>
      <c r="E19" s="27">
        <f t="shared" ref="E19:E40" si="4">IF(A19="","",D19+E18)</f>
        <v>2962.1110488326472</v>
      </c>
      <c r="F19" s="27">
        <f t="shared" ref="F19:F41" si="5">IF(A19="","",$F$17-E19)</f>
        <v>58748.888951167355</v>
      </c>
      <c r="G19" s="27">
        <f t="shared" ref="G19:G41" si="6">IF(A19="","",$B$11*F19)</f>
        <v>1174.9777790233472</v>
      </c>
      <c r="H19" s="32">
        <f t="shared" ref="H19:H41" si="7">IF(A19="","",F19+G19)</f>
        <v>59923.866730190704</v>
      </c>
    </row>
    <row r="20" spans="1:9" x14ac:dyDescent="0.2">
      <c r="A20" s="25">
        <f t="shared" si="0"/>
        <v>3</v>
      </c>
      <c r="B20" s="27">
        <f t="shared" si="2"/>
        <v>1887.54174083576</v>
      </c>
      <c r="C20" s="26">
        <f t="shared" si="3"/>
        <v>391.65925967444906</v>
      </c>
      <c r="D20" s="27">
        <f t="shared" si="1"/>
        <v>1495.882481161311</v>
      </c>
      <c r="E20" s="27">
        <f t="shared" si="4"/>
        <v>4457.993529993958</v>
      </c>
      <c r="F20" s="27">
        <f t="shared" si="5"/>
        <v>57253.006470006039</v>
      </c>
      <c r="G20" s="27">
        <f t="shared" si="6"/>
        <v>1145.0601294001208</v>
      </c>
      <c r="H20" s="32">
        <f t="shared" si="7"/>
        <v>58398.066599406156</v>
      </c>
    </row>
    <row r="21" spans="1:9" x14ac:dyDescent="0.2">
      <c r="A21" s="25">
        <f t="shared" si="0"/>
        <v>4</v>
      </c>
      <c r="B21" s="27">
        <f t="shared" si="2"/>
        <v>1887.54174083576</v>
      </c>
      <c r="C21" s="26">
        <f t="shared" si="3"/>
        <v>381.68670980004026</v>
      </c>
      <c r="D21" s="27">
        <f t="shared" si="1"/>
        <v>1505.8550310357198</v>
      </c>
      <c r="E21" s="27">
        <f t="shared" si="4"/>
        <v>5963.8485610296775</v>
      </c>
      <c r="F21" s="27">
        <f t="shared" si="5"/>
        <v>55747.151438970322</v>
      </c>
      <c r="G21" s="27">
        <f t="shared" si="6"/>
        <v>1114.9430287794064</v>
      </c>
      <c r="H21" s="32">
        <f t="shared" si="7"/>
        <v>56862.094467749732</v>
      </c>
    </row>
    <row r="22" spans="1:9" x14ac:dyDescent="0.2">
      <c r="A22" s="25">
        <f t="shared" si="0"/>
        <v>5</v>
      </c>
      <c r="B22" s="27">
        <f t="shared" si="2"/>
        <v>1887.54174083576</v>
      </c>
      <c r="C22" s="26">
        <f t="shared" si="3"/>
        <v>371.64767625980215</v>
      </c>
      <c r="D22" s="27">
        <f t="shared" si="1"/>
        <v>1515.8940645759578</v>
      </c>
      <c r="E22" s="27">
        <f t="shared" si="4"/>
        <v>7479.7426256056351</v>
      </c>
      <c r="F22" s="27">
        <f t="shared" si="5"/>
        <v>54231.257374394365</v>
      </c>
      <c r="G22" s="27">
        <f t="shared" si="6"/>
        <v>1084.6251474878873</v>
      </c>
      <c r="H22" s="32">
        <f t="shared" si="7"/>
        <v>55315.882521882253</v>
      </c>
    </row>
    <row r="23" spans="1:9" x14ac:dyDescent="0.2">
      <c r="A23" s="25">
        <f t="shared" si="0"/>
        <v>6</v>
      </c>
      <c r="B23" s="27">
        <f t="shared" si="2"/>
        <v>1887.54174083576</v>
      </c>
      <c r="C23" s="26">
        <f t="shared" si="3"/>
        <v>361.54171582929581</v>
      </c>
      <c r="D23" s="27">
        <f t="shared" si="1"/>
        <v>1526.0000250064643</v>
      </c>
      <c r="E23" s="27">
        <f t="shared" si="4"/>
        <v>9005.7426506120992</v>
      </c>
      <c r="F23" s="27">
        <f t="shared" si="5"/>
        <v>52705.257349387903</v>
      </c>
      <c r="G23" s="27">
        <f t="shared" si="6"/>
        <v>1054.105146987758</v>
      </c>
      <c r="H23" s="32">
        <f t="shared" si="7"/>
        <v>53759.362496375659</v>
      </c>
    </row>
    <row r="24" spans="1:9" x14ac:dyDescent="0.2">
      <c r="A24" s="25">
        <f t="shared" si="0"/>
        <v>7</v>
      </c>
      <c r="B24" s="27">
        <f t="shared" si="2"/>
        <v>1887.54174083576</v>
      </c>
      <c r="C24" s="26">
        <f t="shared" si="3"/>
        <v>351.36838232925271</v>
      </c>
      <c r="D24" s="27">
        <f t="shared" si="1"/>
        <v>1536.1733585065074</v>
      </c>
      <c r="E24" s="27">
        <f t="shared" si="4"/>
        <v>10541.916009118606</v>
      </c>
      <c r="F24" s="27">
        <f t="shared" si="5"/>
        <v>51169.083990881394</v>
      </c>
      <c r="G24" s="27">
        <f t="shared" si="6"/>
        <v>1023.3816798176279</v>
      </c>
      <c r="H24" s="32">
        <f t="shared" si="7"/>
        <v>52192.465670699021</v>
      </c>
    </row>
    <row r="25" spans="1:9" x14ac:dyDescent="0.2">
      <c r="A25" s="25">
        <f t="shared" si="0"/>
        <v>8</v>
      </c>
      <c r="B25" s="27">
        <f t="shared" si="2"/>
        <v>1887.54174083576</v>
      </c>
      <c r="C25" s="26">
        <f t="shared" si="3"/>
        <v>341.12722660587599</v>
      </c>
      <c r="D25" s="27">
        <f t="shared" si="1"/>
        <v>1546.4145142298839</v>
      </c>
      <c r="E25" s="27">
        <f t="shared" si="4"/>
        <v>12088.33052334849</v>
      </c>
      <c r="F25" s="27">
        <f t="shared" si="5"/>
        <v>49622.669476651514</v>
      </c>
      <c r="G25" s="27">
        <f t="shared" si="6"/>
        <v>992.4533895330303</v>
      </c>
      <c r="H25" s="32">
        <f t="shared" si="7"/>
        <v>50615.122866184545</v>
      </c>
    </row>
    <row r="26" spans="1:9" x14ac:dyDescent="0.2">
      <c r="A26" s="25">
        <f t="shared" si="0"/>
        <v>9</v>
      </c>
      <c r="B26" s="27">
        <f t="shared" si="2"/>
        <v>1887.54174083576</v>
      </c>
      <c r="C26" s="26">
        <f t="shared" si="3"/>
        <v>330.8177965110101</v>
      </c>
      <c r="D26" s="27">
        <f t="shared" si="1"/>
        <v>1556.7239443247499</v>
      </c>
      <c r="E26" s="27">
        <f t="shared" si="4"/>
        <v>13645.054467673239</v>
      </c>
      <c r="F26" s="27">
        <f t="shared" si="5"/>
        <v>48065.945532326761</v>
      </c>
      <c r="G26" s="27">
        <f t="shared" si="6"/>
        <v>961.31891064653519</v>
      </c>
      <c r="H26" s="32">
        <f t="shared" si="7"/>
        <v>49027.264442973297</v>
      </c>
    </row>
    <row r="27" spans="1:9" x14ac:dyDescent="0.2">
      <c r="A27" s="25">
        <f t="shared" si="0"/>
        <v>10</v>
      </c>
      <c r="B27" s="27">
        <f t="shared" si="2"/>
        <v>1887.54174083576</v>
      </c>
      <c r="C27" s="26">
        <f t="shared" si="3"/>
        <v>320.43963688217843</v>
      </c>
      <c r="D27" s="27">
        <f t="shared" si="1"/>
        <v>1567.1021039535817</v>
      </c>
      <c r="E27" s="27">
        <f t="shared" si="4"/>
        <v>15212.15657162682</v>
      </c>
      <c r="F27" s="27">
        <f t="shared" si="5"/>
        <v>46498.843428373177</v>
      </c>
      <c r="G27" s="27">
        <f t="shared" si="6"/>
        <v>929.9768685674635</v>
      </c>
      <c r="H27" s="32">
        <f t="shared" si="7"/>
        <v>47428.820296940641</v>
      </c>
    </row>
    <row r="28" spans="1:9" x14ac:dyDescent="0.2">
      <c r="A28" s="25">
        <f t="shared" si="0"/>
        <v>11</v>
      </c>
      <c r="B28" s="27">
        <f t="shared" si="2"/>
        <v>1887.54174083576</v>
      </c>
      <c r="C28" s="26">
        <f t="shared" si="3"/>
        <v>309.99228952248785</v>
      </c>
      <c r="D28" s="27">
        <f t="shared" si="1"/>
        <v>1577.5494513132721</v>
      </c>
      <c r="E28" s="27">
        <f t="shared" si="4"/>
        <v>16789.706022940092</v>
      </c>
      <c r="F28" s="27">
        <f t="shared" si="5"/>
        <v>44921.293977059904</v>
      </c>
      <c r="G28" s="27">
        <f t="shared" si="6"/>
        <v>898.42587954119813</v>
      </c>
      <c r="H28" s="32">
        <f t="shared" si="7"/>
        <v>45819.719856601099</v>
      </c>
    </row>
    <row r="29" spans="1:9" x14ac:dyDescent="0.2">
      <c r="A29" s="25">
        <f t="shared" si="0"/>
        <v>12</v>
      </c>
      <c r="B29" s="27">
        <f t="shared" si="2"/>
        <v>1887.54174083576</v>
      </c>
      <c r="C29" s="26">
        <f t="shared" si="3"/>
        <v>299.47529318039938</v>
      </c>
      <c r="D29" s="27">
        <f t="shared" si="1"/>
        <v>1588.0664476553607</v>
      </c>
      <c r="E29" s="27">
        <f t="shared" si="4"/>
        <v>18377.772470595453</v>
      </c>
      <c r="F29" s="27">
        <f t="shared" si="5"/>
        <v>43333.227529404547</v>
      </c>
      <c r="G29" s="27">
        <f t="shared" si="6"/>
        <v>866.66455058809095</v>
      </c>
      <c r="H29" s="32">
        <f t="shared" si="7"/>
        <v>44199.892079992635</v>
      </c>
    </row>
    <row r="30" spans="1:9" x14ac:dyDescent="0.2">
      <c r="A30" s="25">
        <f t="shared" si="0"/>
        <v>13</v>
      </c>
      <c r="B30" s="27">
        <f t="shared" si="2"/>
        <v>1887.54174083576</v>
      </c>
      <c r="C30" s="26">
        <f t="shared" si="3"/>
        <v>288.88818352936369</v>
      </c>
      <c r="D30" s="27">
        <f t="shared" si="1"/>
        <v>1598.6535573063964</v>
      </c>
      <c r="E30" s="27">
        <f t="shared" si="4"/>
        <v>19976.426027901849</v>
      </c>
      <c r="F30" s="27">
        <f t="shared" si="5"/>
        <v>41734.573972098151</v>
      </c>
      <c r="G30" s="27">
        <f t="shared" si="6"/>
        <v>834.691479441963</v>
      </c>
      <c r="H30" s="32">
        <f t="shared" si="7"/>
        <v>42569.265451540115</v>
      </c>
    </row>
    <row r="31" spans="1:9" x14ac:dyDescent="0.2">
      <c r="A31" s="25">
        <f t="shared" si="0"/>
        <v>14</v>
      </c>
      <c r="B31" s="27">
        <f t="shared" si="2"/>
        <v>1887.54174083576</v>
      </c>
      <c r="C31" s="26">
        <f t="shared" si="3"/>
        <v>278.230493147321</v>
      </c>
      <c r="D31" s="27">
        <f t="shared" si="1"/>
        <v>1609.3112476884389</v>
      </c>
      <c r="E31" s="27">
        <f t="shared" si="4"/>
        <v>21585.737275590287</v>
      </c>
      <c r="F31" s="27">
        <f t="shared" si="5"/>
        <v>40125.262724409709</v>
      </c>
      <c r="G31" s="27">
        <f t="shared" si="6"/>
        <v>802.50525448819417</v>
      </c>
      <c r="H31" s="32">
        <f t="shared" si="7"/>
        <v>40927.7679788979</v>
      </c>
    </row>
    <row r="32" spans="1:9" x14ac:dyDescent="0.2">
      <c r="A32" s="25">
        <f t="shared" si="0"/>
        <v>15</v>
      </c>
      <c r="B32" s="27">
        <f t="shared" si="2"/>
        <v>1887.54174083576</v>
      </c>
      <c r="C32" s="26">
        <f t="shared" si="3"/>
        <v>267.50175149606474</v>
      </c>
      <c r="D32" s="27">
        <f t="shared" si="1"/>
        <v>1620.0399893396952</v>
      </c>
      <c r="E32" s="27">
        <f t="shared" si="4"/>
        <v>23205.77726492998</v>
      </c>
      <c r="F32" s="27">
        <f t="shared" si="5"/>
        <v>38505.22273507002</v>
      </c>
      <c r="G32" s="27">
        <f t="shared" si="6"/>
        <v>770.10445470140041</v>
      </c>
      <c r="H32" s="32">
        <f t="shared" si="7"/>
        <v>39275.327189771422</v>
      </c>
    </row>
    <row r="33" spans="1:8" x14ac:dyDescent="0.2">
      <c r="A33" s="25">
        <f t="shared" si="0"/>
        <v>16</v>
      </c>
      <c r="B33" s="27">
        <f t="shared" si="2"/>
        <v>1887.54174083576</v>
      </c>
      <c r="C33" s="26">
        <f t="shared" si="3"/>
        <v>256.70148490046682</v>
      </c>
      <c r="D33" s="27">
        <f t="shared" si="1"/>
        <v>1630.8402559352933</v>
      </c>
      <c r="E33" s="27">
        <f t="shared" si="4"/>
        <v>24836.617520865275</v>
      </c>
      <c r="F33" s="27">
        <f t="shared" si="5"/>
        <v>36874.382479134729</v>
      </c>
      <c r="G33" s="27">
        <f t="shared" si="6"/>
        <v>737.48764958269464</v>
      </c>
      <c r="H33" s="32">
        <f t="shared" si="7"/>
        <v>37611.870128717426</v>
      </c>
    </row>
    <row r="34" spans="1:8" x14ac:dyDescent="0.2">
      <c r="A34" s="25">
        <f t="shared" si="0"/>
        <v>17</v>
      </c>
      <c r="B34" s="27">
        <f t="shared" si="2"/>
        <v>1887.54174083576</v>
      </c>
      <c r="C34" s="26">
        <f t="shared" si="3"/>
        <v>245.82921652756488</v>
      </c>
      <c r="D34" s="27">
        <f t="shared" si="1"/>
        <v>1641.712524308195</v>
      </c>
      <c r="E34" s="27">
        <f t="shared" si="4"/>
        <v>26478.330045173469</v>
      </c>
      <c r="F34" s="27">
        <f t="shared" si="5"/>
        <v>35232.669954826531</v>
      </c>
      <c r="G34" s="27">
        <f t="shared" si="6"/>
        <v>704.65339909653062</v>
      </c>
      <c r="H34" s="32">
        <f t="shared" si="7"/>
        <v>35937.323353923064</v>
      </c>
    </row>
    <row r="35" spans="1:8" x14ac:dyDescent="0.2">
      <c r="A35" s="25">
        <f t="shared" si="0"/>
        <v>18</v>
      </c>
      <c r="B35" s="27">
        <f t="shared" si="2"/>
        <v>1887.54174083576</v>
      </c>
      <c r="C35" s="26">
        <f t="shared" si="3"/>
        <v>234.88446636551024</v>
      </c>
      <c r="D35" s="27">
        <f t="shared" si="1"/>
        <v>1652.6572744702498</v>
      </c>
      <c r="E35" s="27">
        <f t="shared" si="4"/>
        <v>28130.987319643718</v>
      </c>
      <c r="F35" s="27">
        <f t="shared" si="5"/>
        <v>33580.012680356282</v>
      </c>
      <c r="G35" s="27">
        <f t="shared" si="6"/>
        <v>671.60025360712564</v>
      </c>
      <c r="H35" s="32">
        <f t="shared" si="7"/>
        <v>34251.612933963406</v>
      </c>
    </row>
    <row r="36" spans="1:8" x14ac:dyDescent="0.2">
      <c r="A36" s="25">
        <f t="shared" si="0"/>
        <v>19</v>
      </c>
      <c r="B36" s="27">
        <f t="shared" si="2"/>
        <v>1887.54174083576</v>
      </c>
      <c r="C36" s="26">
        <f t="shared" si="3"/>
        <v>223.86675120237521</v>
      </c>
      <c r="D36" s="27">
        <f t="shared" si="1"/>
        <v>1663.6749896333849</v>
      </c>
      <c r="E36" s="27">
        <f t="shared" si="4"/>
        <v>29794.662309277104</v>
      </c>
      <c r="F36" s="27">
        <f t="shared" si="5"/>
        <v>31916.337690722896</v>
      </c>
      <c r="G36" s="27">
        <f t="shared" si="6"/>
        <v>638.3267538144579</v>
      </c>
      <c r="H36" s="32">
        <f t="shared" si="7"/>
        <v>32554.664444537353</v>
      </c>
    </row>
    <row r="37" spans="1:8" x14ac:dyDescent="0.2">
      <c r="A37" s="25">
        <f t="shared" si="0"/>
        <v>20</v>
      </c>
      <c r="B37" s="27">
        <f t="shared" si="2"/>
        <v>1887.54174083576</v>
      </c>
      <c r="C37" s="26">
        <f t="shared" si="3"/>
        <v>212.77558460481933</v>
      </c>
      <c r="D37" s="27">
        <f t="shared" si="1"/>
        <v>1674.7661562309406</v>
      </c>
      <c r="E37" s="27">
        <f t="shared" si="4"/>
        <v>31469.428465508045</v>
      </c>
      <c r="F37" s="27">
        <f t="shared" si="5"/>
        <v>30241.571534491955</v>
      </c>
      <c r="G37" s="27">
        <f t="shared" si="6"/>
        <v>604.83143068983907</v>
      </c>
      <c r="H37" s="32">
        <f t="shared" si="7"/>
        <v>30846.402965181795</v>
      </c>
    </row>
    <row r="38" spans="1:8" x14ac:dyDescent="0.2">
      <c r="A38" s="25">
        <f t="shared" si="0"/>
        <v>21</v>
      </c>
      <c r="B38" s="27">
        <f t="shared" si="2"/>
        <v>1887.54174083576</v>
      </c>
      <c r="C38" s="26">
        <f t="shared" si="3"/>
        <v>201.61047689661305</v>
      </c>
      <c r="D38" s="27">
        <f t="shared" si="1"/>
        <v>1685.9312639391469</v>
      </c>
      <c r="E38" s="27">
        <f t="shared" si="4"/>
        <v>33155.359729447191</v>
      </c>
      <c r="F38" s="27">
        <f t="shared" si="5"/>
        <v>28555.640270552809</v>
      </c>
      <c r="G38" s="27">
        <f t="shared" si="6"/>
        <v>571.11280541105623</v>
      </c>
      <c r="H38" s="32">
        <f t="shared" si="7"/>
        <v>29126.753075963865</v>
      </c>
    </row>
    <row r="39" spans="1:8" x14ac:dyDescent="0.2">
      <c r="A39" s="25">
        <f t="shared" si="0"/>
        <v>22</v>
      </c>
      <c r="B39" s="27">
        <f t="shared" si="2"/>
        <v>1887.54174083576</v>
      </c>
      <c r="C39" s="26">
        <f t="shared" si="3"/>
        <v>190.37093513701873</v>
      </c>
      <c r="D39" s="27">
        <f t="shared" si="1"/>
        <v>1697.1708056987413</v>
      </c>
      <c r="E39" s="27">
        <f t="shared" si="4"/>
        <v>34852.530535145932</v>
      </c>
      <c r="F39" s="27">
        <f t="shared" si="5"/>
        <v>26858.469464854068</v>
      </c>
      <c r="G39" s="27">
        <f t="shared" si="6"/>
        <v>537.16938929708135</v>
      </c>
      <c r="H39" s="32">
        <f t="shared" si="7"/>
        <v>27395.638854151148</v>
      </c>
    </row>
    <row r="40" spans="1:8" x14ac:dyDescent="0.2">
      <c r="A40" s="25">
        <f t="shared" si="0"/>
        <v>23</v>
      </c>
      <c r="B40" s="27">
        <f t="shared" si="2"/>
        <v>1887.54174083576</v>
      </c>
      <c r="C40" s="26">
        <f t="shared" si="3"/>
        <v>179.05646309902713</v>
      </c>
      <c r="D40" s="27">
        <f t="shared" si="1"/>
        <v>1708.485277736733</v>
      </c>
      <c r="E40" s="27">
        <f t="shared" si="4"/>
        <v>36561.015812882666</v>
      </c>
      <c r="F40" s="27">
        <f t="shared" si="5"/>
        <v>25149.984187117334</v>
      </c>
      <c r="G40" s="27">
        <f t="shared" si="6"/>
        <v>502.99968374234669</v>
      </c>
      <c r="H40" s="32">
        <f t="shared" si="7"/>
        <v>25652.98387085968</v>
      </c>
    </row>
    <row r="41" spans="1:8" x14ac:dyDescent="0.2">
      <c r="A41" s="25">
        <f t="shared" si="0"/>
        <v>24</v>
      </c>
      <c r="B41" s="27">
        <f t="shared" si="2"/>
        <v>1887.54174083576</v>
      </c>
      <c r="C41" s="26">
        <f t="shared" si="3"/>
        <v>167.6665612474489</v>
      </c>
      <c r="D41" s="27">
        <f t="shared" si="1"/>
        <v>1719.8751795883111</v>
      </c>
      <c r="E41" s="27">
        <f>IF(A41="","",D41+E40)</f>
        <v>38280.890992470981</v>
      </c>
      <c r="F41" s="27">
        <f t="shared" si="5"/>
        <v>23430.109007529019</v>
      </c>
      <c r="G41" s="27">
        <f t="shared" si="6"/>
        <v>468.60218015058041</v>
      </c>
      <c r="H41" s="32">
        <f t="shared" si="7"/>
        <v>23898.711187679601</v>
      </c>
    </row>
    <row r="42" spans="1:8" x14ac:dyDescent="0.2">
      <c r="A42" s="9">
        <f t="shared" si="0"/>
        <v>25</v>
      </c>
      <c r="B42" s="4">
        <f t="shared" ref="B42:B105" si="8">IF(A42&lt;=$B$5*$B$6,-PMT($B$4/$B$6,$B$5*$B$6,$B$3,,$B$12),"")</f>
        <v>1887.54174083576</v>
      </c>
      <c r="C42" s="28">
        <f t="shared" ref="C42:C105" si="9">IF(A42&lt;=$B$5*$B$6,-IPMT($B$4/$B$6,A42,$B$5*$B$6,$B$3,,$B$12),"")</f>
        <v>156.20072671686009</v>
      </c>
      <c r="D42" s="4">
        <f t="shared" ref="D42:D105" si="10">IF(A42&lt;=$B$5*$B$6,-PPMT($B$4/$B$6,A42,$B$5*$B$6,$B$3,,$B$12),"")</f>
        <v>1731.3410141188999</v>
      </c>
      <c r="E42" s="4">
        <f>IF(A42&lt;=$B$5*$B$6,SUM($D$18:D42),"")</f>
        <v>40012.232006589882</v>
      </c>
      <c r="F42" s="4">
        <f t="shared" ref="F42:F105" si="11">IF(A42&lt;=$B$5*$B$6,$B$3-E42,"")</f>
        <v>21698.767993410118</v>
      </c>
      <c r="G42" s="4">
        <f t="shared" ref="G42:G105" si="12">IF(F42="","",$B$11*F42)</f>
        <v>433.97535986820236</v>
      </c>
      <c r="H42" s="4">
        <f t="shared" ref="H42:H105" si="13">IF(G42="","",F42+G42)</f>
        <v>22132.743353278322</v>
      </c>
    </row>
    <row r="43" spans="1:8" x14ac:dyDescent="0.2">
      <c r="A43" s="9">
        <f t="shared" si="0"/>
        <v>26</v>
      </c>
      <c r="B43" s="4">
        <f t="shared" si="8"/>
        <v>1887.54174083576</v>
      </c>
      <c r="C43" s="28">
        <f t="shared" si="9"/>
        <v>144.65845328940077</v>
      </c>
      <c r="D43" s="4">
        <f t="shared" si="10"/>
        <v>1742.8832875463593</v>
      </c>
      <c r="E43" s="4">
        <f>IF(A43&lt;=$B$5*$B$6,SUM($D$18:D43),"")</f>
        <v>41755.115294136238</v>
      </c>
      <c r="F43" s="4">
        <f t="shared" si="11"/>
        <v>19955.884705863762</v>
      </c>
      <c r="G43" s="4">
        <f t="shared" si="12"/>
        <v>399.11769411727528</v>
      </c>
      <c r="H43" s="4">
        <f t="shared" si="13"/>
        <v>20355.002399981036</v>
      </c>
    </row>
    <row r="44" spans="1:8" x14ac:dyDescent="0.2">
      <c r="A44" s="9">
        <f t="shared" si="0"/>
        <v>27</v>
      </c>
      <c r="B44" s="4">
        <f t="shared" si="8"/>
        <v>1887.54174083576</v>
      </c>
      <c r="C44" s="28">
        <f t="shared" si="9"/>
        <v>133.03923137242504</v>
      </c>
      <c r="D44" s="4">
        <f t="shared" si="10"/>
        <v>1754.5025094633349</v>
      </c>
      <c r="E44" s="4">
        <f>IF(A44&lt;=$B$5*$B$6,SUM($D$18:D44),"")</f>
        <v>43509.617803599576</v>
      </c>
      <c r="F44" s="4">
        <f t="shared" si="11"/>
        <v>18201.382196400424</v>
      </c>
      <c r="G44" s="4">
        <f t="shared" si="12"/>
        <v>364.0276439280085</v>
      </c>
      <c r="H44" s="4">
        <f t="shared" si="13"/>
        <v>18565.409840328433</v>
      </c>
    </row>
    <row r="45" spans="1:8" x14ac:dyDescent="0.2">
      <c r="A45" s="9">
        <f t="shared" si="0"/>
        <v>28</v>
      </c>
      <c r="B45" s="4">
        <f t="shared" si="8"/>
        <v>1887.54174083576</v>
      </c>
      <c r="C45" s="28">
        <f t="shared" si="9"/>
        <v>121.34254797600281</v>
      </c>
      <c r="D45" s="4">
        <f t="shared" si="10"/>
        <v>1766.1991928597572</v>
      </c>
      <c r="E45" s="4">
        <f>IF(A45&lt;=$B$5*$B$6,SUM($D$18:D45),"")</f>
        <v>45275.816996459333</v>
      </c>
      <c r="F45" s="4">
        <f t="shared" si="11"/>
        <v>16435.183003540667</v>
      </c>
      <c r="G45" s="4">
        <f t="shared" si="12"/>
        <v>328.70366007081333</v>
      </c>
      <c r="H45" s="4">
        <f t="shared" si="13"/>
        <v>16763.88666361148</v>
      </c>
    </row>
    <row r="46" spans="1:8" x14ac:dyDescent="0.2">
      <c r="A46" s="9">
        <f t="shared" si="0"/>
        <v>29</v>
      </c>
      <c r="B46" s="4">
        <f t="shared" si="8"/>
        <v>1887.54174083576</v>
      </c>
      <c r="C46" s="28">
        <f t="shared" si="9"/>
        <v>109.56788669027108</v>
      </c>
      <c r="D46" s="4">
        <f t="shared" si="10"/>
        <v>1777.973854145489</v>
      </c>
      <c r="E46" s="4">
        <f>IF(A46&lt;=$B$5*$B$6,SUM($D$18:D46),"")</f>
        <v>47053.790850604819</v>
      </c>
      <c r="F46" s="4">
        <f t="shared" si="11"/>
        <v>14657.209149395181</v>
      </c>
      <c r="G46" s="4">
        <f t="shared" si="12"/>
        <v>293.1441829879036</v>
      </c>
      <c r="H46" s="4">
        <f t="shared" si="13"/>
        <v>14950.353332383085</v>
      </c>
    </row>
    <row r="47" spans="1:8" x14ac:dyDescent="0.2">
      <c r="A47" s="9">
        <f t="shared" si="0"/>
        <v>30</v>
      </c>
      <c r="B47" s="4">
        <f t="shared" si="8"/>
        <v>1887.54174083576</v>
      </c>
      <c r="C47" s="28">
        <f t="shared" si="9"/>
        <v>97.714727662634488</v>
      </c>
      <c r="D47" s="4">
        <f t="shared" si="10"/>
        <v>1789.8270131731256</v>
      </c>
      <c r="E47" s="4">
        <f>IF(A47&lt;=$B$5*$B$6,SUM($D$18:D47),"")</f>
        <v>48843.617863777945</v>
      </c>
      <c r="F47" s="4">
        <f t="shared" si="11"/>
        <v>12867.382136222055</v>
      </c>
      <c r="G47" s="4">
        <f t="shared" si="12"/>
        <v>257.34764272444113</v>
      </c>
      <c r="H47" s="4">
        <f t="shared" si="13"/>
        <v>13124.729778946496</v>
      </c>
    </row>
    <row r="48" spans="1:8" x14ac:dyDescent="0.2">
      <c r="A48" s="9">
        <f t="shared" si="0"/>
        <v>31</v>
      </c>
      <c r="B48" s="4">
        <f t="shared" si="8"/>
        <v>1887.54174083576</v>
      </c>
      <c r="C48" s="28">
        <f t="shared" si="9"/>
        <v>85.782547574813663</v>
      </c>
      <c r="D48" s="4">
        <f t="shared" si="10"/>
        <v>1801.7591932609464</v>
      </c>
      <c r="E48" s="4">
        <f>IF(A48&lt;=$B$5*$B$6,SUM($D$18:D48),"")</f>
        <v>50645.377057038888</v>
      </c>
      <c r="F48" s="4">
        <f t="shared" si="11"/>
        <v>11065.622942961112</v>
      </c>
      <c r="G48" s="4">
        <f t="shared" si="12"/>
        <v>221.31245885922226</v>
      </c>
      <c r="H48" s="4">
        <f t="shared" si="13"/>
        <v>11286.935401820334</v>
      </c>
    </row>
    <row r="49" spans="1:8" x14ac:dyDescent="0.2">
      <c r="A49" s="9">
        <f t="shared" si="0"/>
        <v>32</v>
      </c>
      <c r="B49" s="4">
        <f t="shared" si="8"/>
        <v>1887.54174083576</v>
      </c>
      <c r="C49" s="28">
        <f t="shared" si="9"/>
        <v>73.770819619740678</v>
      </c>
      <c r="D49" s="4">
        <f t="shared" si="10"/>
        <v>1813.7709212160194</v>
      </c>
      <c r="E49" s="4">
        <f>IF(A49&lt;=$B$5*$B$6,SUM($D$18:D49),"")</f>
        <v>52459.147978254907</v>
      </c>
      <c r="F49" s="4">
        <f t="shared" si="11"/>
        <v>9251.8520217450932</v>
      </c>
      <c r="G49" s="4">
        <f t="shared" si="12"/>
        <v>185.03704043490185</v>
      </c>
      <c r="H49" s="4">
        <f t="shared" si="13"/>
        <v>9436.8890621799947</v>
      </c>
    </row>
    <row r="50" spans="1:8" x14ac:dyDescent="0.2">
      <c r="A50" s="9">
        <f t="shared" si="0"/>
        <v>33</v>
      </c>
      <c r="B50" s="4">
        <f t="shared" si="8"/>
        <v>1887.54174083576</v>
      </c>
      <c r="C50" s="28">
        <f t="shared" si="9"/>
        <v>61.679013478300554</v>
      </c>
      <c r="D50" s="4">
        <f t="shared" si="10"/>
        <v>1825.8627273574598</v>
      </c>
      <c r="E50" s="4">
        <f>IF(A50&lt;=$B$5*$B$6,SUM($D$18:D50),"")</f>
        <v>54285.010705612367</v>
      </c>
      <c r="F50" s="4">
        <f t="shared" si="11"/>
        <v>7425.989294387633</v>
      </c>
      <c r="G50" s="4">
        <f t="shared" si="12"/>
        <v>148.51978588775268</v>
      </c>
      <c r="H50" s="4">
        <f t="shared" si="13"/>
        <v>7574.5090802753857</v>
      </c>
    </row>
    <row r="51" spans="1:8" x14ac:dyDescent="0.2">
      <c r="A51" s="9">
        <f t="shared" si="0"/>
        <v>34</v>
      </c>
      <c r="B51" s="4">
        <f t="shared" si="8"/>
        <v>1887.54174083576</v>
      </c>
      <c r="C51" s="28">
        <f t="shared" si="9"/>
        <v>49.506595295917485</v>
      </c>
      <c r="D51" s="4">
        <f t="shared" si="10"/>
        <v>1838.0351455398425</v>
      </c>
      <c r="E51" s="4">
        <f>IF(A51&lt;=$B$5*$B$6,SUM($D$18:D51),"")</f>
        <v>56123.045851152208</v>
      </c>
      <c r="F51" s="4">
        <f t="shared" si="11"/>
        <v>5587.9541488477917</v>
      </c>
      <c r="G51" s="4">
        <f t="shared" si="12"/>
        <v>111.75908297695584</v>
      </c>
      <c r="H51" s="4">
        <f t="shared" si="13"/>
        <v>5699.7132318247477</v>
      </c>
    </row>
    <row r="52" spans="1:8" x14ac:dyDescent="0.2">
      <c r="A52" s="9">
        <f t="shared" si="0"/>
        <v>35</v>
      </c>
      <c r="B52" s="4">
        <f t="shared" si="8"/>
        <v>1887.54174083576</v>
      </c>
      <c r="C52" s="28">
        <f t="shared" si="9"/>
        <v>37.253027658985197</v>
      </c>
      <c r="D52" s="4">
        <f t="shared" si="10"/>
        <v>1850.2887131767748</v>
      </c>
      <c r="E52" s="4">
        <f>IF(A52&lt;=$B$5*$B$6,SUM($D$18:D52),"")</f>
        <v>57973.334564328979</v>
      </c>
      <c r="F52" s="4">
        <f t="shared" si="11"/>
        <v>3737.6654356710205</v>
      </c>
      <c r="G52" s="4">
        <f t="shared" si="12"/>
        <v>74.75330871342041</v>
      </c>
      <c r="H52" s="4">
        <f t="shared" si="13"/>
        <v>3812.4187443844407</v>
      </c>
    </row>
    <row r="53" spans="1:8" x14ac:dyDescent="0.2">
      <c r="A53" s="9">
        <f t="shared" si="0"/>
        <v>36</v>
      </c>
      <c r="B53" s="4">
        <f t="shared" si="8"/>
        <v>1887.54174083576</v>
      </c>
      <c r="C53" s="28">
        <f t="shared" si="9"/>
        <v>24.917769571140031</v>
      </c>
      <c r="D53" s="4">
        <f t="shared" si="10"/>
        <v>1862.6239712646202</v>
      </c>
      <c r="E53" s="4">
        <f>IF(A53&lt;=$B$5*$B$6,SUM($D$18:D53),"")</f>
        <v>59835.9585355936</v>
      </c>
      <c r="F53" s="4">
        <f t="shared" si="11"/>
        <v>1875.0414644064003</v>
      </c>
      <c r="G53" s="4">
        <f t="shared" si="12"/>
        <v>37.50082928812801</v>
      </c>
      <c r="H53" s="4">
        <f t="shared" si="13"/>
        <v>1912.5422936945283</v>
      </c>
    </row>
    <row r="54" spans="1:8" x14ac:dyDescent="0.2">
      <c r="A54" s="9">
        <f t="shared" si="0"/>
        <v>37</v>
      </c>
      <c r="B54" s="4">
        <f t="shared" si="8"/>
        <v>1887.54174083576</v>
      </c>
      <c r="C54" s="28">
        <f t="shared" si="9"/>
        <v>12.500276429375894</v>
      </c>
      <c r="D54" s="4">
        <f t="shared" si="10"/>
        <v>1875.041464406384</v>
      </c>
      <c r="E54" s="4">
        <f>IF(A54&lt;=$B$5*$B$6,SUM($D$18:D54),"")</f>
        <v>61710.999999999985</v>
      </c>
      <c r="F54" s="4">
        <f t="shared" si="11"/>
        <v>1.4551915228366852E-11</v>
      </c>
      <c r="G54" s="4">
        <f t="shared" si="12"/>
        <v>2.9103830456733704E-13</v>
      </c>
      <c r="H54" s="4">
        <f t="shared" si="13"/>
        <v>1.4842953532934189E-11</v>
      </c>
    </row>
    <row r="55" spans="1:8" x14ac:dyDescent="0.2">
      <c r="A55" s="9" t="str">
        <f t="shared" si="0"/>
        <v/>
      </c>
      <c r="B55" s="4" t="str">
        <f t="shared" si="8"/>
        <v/>
      </c>
      <c r="C55" s="28" t="str">
        <f t="shared" si="9"/>
        <v/>
      </c>
      <c r="D55" s="4" t="str">
        <f t="shared" si="10"/>
        <v/>
      </c>
      <c r="E55" s="4" t="str">
        <f>IF(A55&lt;=$B$5*$B$6,SUM($D$18:D55),"")</f>
        <v/>
      </c>
      <c r="F55" s="4" t="str">
        <f t="shared" si="11"/>
        <v/>
      </c>
      <c r="G55" s="4" t="str">
        <f t="shared" si="12"/>
        <v/>
      </c>
      <c r="H55" s="4" t="str">
        <f t="shared" si="13"/>
        <v/>
      </c>
    </row>
    <row r="56" spans="1:8" x14ac:dyDescent="0.2">
      <c r="A56" s="9" t="str">
        <f t="shared" si="0"/>
        <v/>
      </c>
      <c r="B56" s="4" t="str">
        <f t="shared" si="8"/>
        <v/>
      </c>
      <c r="C56" s="28" t="str">
        <f t="shared" si="9"/>
        <v/>
      </c>
      <c r="D56" s="4" t="str">
        <f t="shared" si="10"/>
        <v/>
      </c>
      <c r="E56" s="4" t="str">
        <f>IF(A56&lt;=$B$5*$B$6,SUM($D$18:D56),"")</f>
        <v/>
      </c>
      <c r="F56" s="4" t="str">
        <f t="shared" si="11"/>
        <v/>
      </c>
      <c r="G56" s="4" t="str">
        <f t="shared" si="12"/>
        <v/>
      </c>
      <c r="H56" s="4" t="str">
        <f t="shared" si="13"/>
        <v/>
      </c>
    </row>
    <row r="57" spans="1:8" x14ac:dyDescent="0.2">
      <c r="A57" s="9" t="str">
        <f t="shared" si="0"/>
        <v/>
      </c>
      <c r="B57" s="4" t="str">
        <f t="shared" si="8"/>
        <v/>
      </c>
      <c r="C57" s="28" t="str">
        <f t="shared" si="9"/>
        <v/>
      </c>
      <c r="D57" s="4" t="str">
        <f t="shared" si="10"/>
        <v/>
      </c>
      <c r="E57" s="4" t="str">
        <f>IF(A57&lt;=$B$5*$B$6,SUM($D$18:D57),"")</f>
        <v/>
      </c>
      <c r="F57" s="4" t="str">
        <f t="shared" si="11"/>
        <v/>
      </c>
      <c r="G57" s="4" t="str">
        <f t="shared" si="12"/>
        <v/>
      </c>
      <c r="H57" s="4" t="str">
        <f t="shared" si="13"/>
        <v/>
      </c>
    </row>
    <row r="58" spans="1:8" x14ac:dyDescent="0.2">
      <c r="A58" s="9" t="str">
        <f t="shared" si="0"/>
        <v/>
      </c>
      <c r="B58" s="4" t="str">
        <f t="shared" si="8"/>
        <v/>
      </c>
      <c r="C58" s="28" t="str">
        <f t="shared" si="9"/>
        <v/>
      </c>
      <c r="D58" s="4" t="str">
        <f t="shared" si="10"/>
        <v/>
      </c>
      <c r="E58" s="4" t="str">
        <f>IF(A58&lt;=$B$5*$B$6,SUM($D$18:D58),"")</f>
        <v/>
      </c>
      <c r="F58" s="4" t="str">
        <f t="shared" si="11"/>
        <v/>
      </c>
      <c r="G58" s="4" t="str">
        <f t="shared" si="12"/>
        <v/>
      </c>
      <c r="H58" s="4" t="str">
        <f t="shared" si="13"/>
        <v/>
      </c>
    </row>
    <row r="59" spans="1:8" x14ac:dyDescent="0.2">
      <c r="A59" s="9" t="str">
        <f t="shared" si="0"/>
        <v/>
      </c>
      <c r="B59" s="4" t="str">
        <f t="shared" si="8"/>
        <v/>
      </c>
      <c r="C59" s="28" t="str">
        <f t="shared" si="9"/>
        <v/>
      </c>
      <c r="D59" s="4" t="str">
        <f t="shared" si="10"/>
        <v/>
      </c>
      <c r="E59" s="4" t="str">
        <f>IF(A59&lt;=$B$5*$B$6,SUM($D$18:D59),"")</f>
        <v/>
      </c>
      <c r="F59" s="4" t="str">
        <f t="shared" si="11"/>
        <v/>
      </c>
      <c r="G59" s="4" t="str">
        <f t="shared" si="12"/>
        <v/>
      </c>
      <c r="H59" s="4" t="str">
        <f t="shared" si="13"/>
        <v/>
      </c>
    </row>
    <row r="60" spans="1:8" x14ac:dyDescent="0.2">
      <c r="A60" s="9" t="str">
        <f t="shared" si="0"/>
        <v/>
      </c>
      <c r="B60" s="4" t="str">
        <f t="shared" si="8"/>
        <v/>
      </c>
      <c r="C60" s="28" t="str">
        <f t="shared" si="9"/>
        <v/>
      </c>
      <c r="D60" s="4" t="str">
        <f t="shared" si="10"/>
        <v/>
      </c>
      <c r="E60" s="4" t="str">
        <f>IF(A60&lt;=$B$5*$B$6,SUM($D$18:D60),"")</f>
        <v/>
      </c>
      <c r="F60" s="4" t="str">
        <f t="shared" si="11"/>
        <v/>
      </c>
      <c r="G60" s="4" t="str">
        <f t="shared" si="12"/>
        <v/>
      </c>
      <c r="H60" s="4" t="str">
        <f t="shared" si="13"/>
        <v/>
      </c>
    </row>
    <row r="61" spans="1:8" x14ac:dyDescent="0.2">
      <c r="A61" s="9" t="str">
        <f t="shared" si="0"/>
        <v/>
      </c>
      <c r="B61" s="4" t="str">
        <f t="shared" si="8"/>
        <v/>
      </c>
      <c r="C61" s="28" t="str">
        <f t="shared" si="9"/>
        <v/>
      </c>
      <c r="D61" s="4" t="str">
        <f t="shared" si="10"/>
        <v/>
      </c>
      <c r="E61" s="4" t="str">
        <f>IF(A61&lt;=$B$5*$B$6,SUM($D$18:D61),"")</f>
        <v/>
      </c>
      <c r="F61" s="4" t="str">
        <f t="shared" si="11"/>
        <v/>
      </c>
      <c r="G61" s="4" t="str">
        <f t="shared" si="12"/>
        <v/>
      </c>
      <c r="H61" s="4" t="str">
        <f t="shared" si="13"/>
        <v/>
      </c>
    </row>
    <row r="62" spans="1:8" x14ac:dyDescent="0.2">
      <c r="A62" s="9" t="str">
        <f t="shared" si="0"/>
        <v/>
      </c>
      <c r="B62" s="4" t="str">
        <f t="shared" si="8"/>
        <v/>
      </c>
      <c r="C62" s="28" t="str">
        <f t="shared" si="9"/>
        <v/>
      </c>
      <c r="D62" s="4" t="str">
        <f t="shared" si="10"/>
        <v/>
      </c>
      <c r="E62" s="4" t="str">
        <f>IF(A62&lt;=$B$5*$B$6,SUM($D$18:D62),"")</f>
        <v/>
      </c>
      <c r="F62" s="4" t="str">
        <f t="shared" si="11"/>
        <v/>
      </c>
      <c r="G62" s="4" t="str">
        <f t="shared" si="12"/>
        <v/>
      </c>
      <c r="H62" s="4" t="str">
        <f t="shared" si="13"/>
        <v/>
      </c>
    </row>
    <row r="63" spans="1:8" x14ac:dyDescent="0.2">
      <c r="A63" s="9" t="str">
        <f t="shared" si="0"/>
        <v/>
      </c>
      <c r="B63" s="4" t="str">
        <f t="shared" si="8"/>
        <v/>
      </c>
      <c r="C63" s="28" t="str">
        <f t="shared" si="9"/>
        <v/>
      </c>
      <c r="D63" s="4" t="str">
        <f t="shared" si="10"/>
        <v/>
      </c>
      <c r="E63" s="4" t="str">
        <f>IF(A63&lt;=$B$5*$B$6,SUM($D$18:D63),"")</f>
        <v/>
      </c>
      <c r="F63" s="4" t="str">
        <f t="shared" si="11"/>
        <v/>
      </c>
      <c r="G63" s="4" t="str">
        <f t="shared" si="12"/>
        <v/>
      </c>
      <c r="H63" s="4" t="str">
        <f t="shared" si="13"/>
        <v/>
      </c>
    </row>
    <row r="64" spans="1:8" x14ac:dyDescent="0.2">
      <c r="A64" s="9" t="str">
        <f t="shared" si="0"/>
        <v/>
      </c>
      <c r="B64" s="4" t="str">
        <f t="shared" si="8"/>
        <v/>
      </c>
      <c r="C64" s="28" t="str">
        <f t="shared" si="9"/>
        <v/>
      </c>
      <c r="D64" s="4" t="str">
        <f t="shared" si="10"/>
        <v/>
      </c>
      <c r="E64" s="4" t="str">
        <f>IF(A64&lt;=$B$5*$B$6,SUM($D$18:D64),"")</f>
        <v/>
      </c>
      <c r="F64" s="4" t="str">
        <f t="shared" si="11"/>
        <v/>
      </c>
      <c r="G64" s="4" t="str">
        <f t="shared" si="12"/>
        <v/>
      </c>
      <c r="H64" s="4" t="str">
        <f t="shared" si="13"/>
        <v/>
      </c>
    </row>
    <row r="65" spans="1:8" x14ac:dyDescent="0.2">
      <c r="A65" s="9" t="str">
        <f t="shared" si="0"/>
        <v/>
      </c>
      <c r="B65" s="4" t="str">
        <f t="shared" si="8"/>
        <v/>
      </c>
      <c r="C65" s="28" t="str">
        <f t="shared" si="9"/>
        <v/>
      </c>
      <c r="D65" s="4" t="str">
        <f t="shared" si="10"/>
        <v/>
      </c>
      <c r="E65" s="4" t="str">
        <f>IF(A65&lt;=$B$5*$B$6,SUM($D$18:D65),"")</f>
        <v/>
      </c>
      <c r="F65" s="4" t="str">
        <f t="shared" si="11"/>
        <v/>
      </c>
      <c r="G65" s="4" t="str">
        <f t="shared" si="12"/>
        <v/>
      </c>
      <c r="H65" s="4" t="str">
        <f t="shared" si="13"/>
        <v/>
      </c>
    </row>
    <row r="66" spans="1:8" x14ac:dyDescent="0.2">
      <c r="A66" s="9" t="str">
        <f t="shared" si="0"/>
        <v/>
      </c>
      <c r="B66" s="4" t="str">
        <f t="shared" si="8"/>
        <v/>
      </c>
      <c r="C66" s="28" t="str">
        <f t="shared" si="9"/>
        <v/>
      </c>
      <c r="D66" s="4" t="str">
        <f t="shared" si="10"/>
        <v/>
      </c>
      <c r="E66" s="4" t="str">
        <f>IF(A66&lt;=$B$5*$B$6,SUM($D$18:D66),"")</f>
        <v/>
      </c>
      <c r="F66" s="4" t="str">
        <f t="shared" si="11"/>
        <v/>
      </c>
      <c r="G66" s="4" t="str">
        <f t="shared" si="12"/>
        <v/>
      </c>
      <c r="H66" s="4" t="str">
        <f t="shared" si="13"/>
        <v/>
      </c>
    </row>
    <row r="67" spans="1:8" x14ac:dyDescent="0.2">
      <c r="A67" s="9" t="str">
        <f t="shared" si="0"/>
        <v/>
      </c>
      <c r="B67" s="4" t="str">
        <f t="shared" si="8"/>
        <v/>
      </c>
      <c r="C67" s="28" t="str">
        <f t="shared" si="9"/>
        <v/>
      </c>
      <c r="D67" s="4" t="str">
        <f t="shared" si="10"/>
        <v/>
      </c>
      <c r="E67" s="4" t="str">
        <f>IF(A67&lt;=$B$5*$B$6,SUM($D$18:D67),"")</f>
        <v/>
      </c>
      <c r="F67" s="4" t="str">
        <f t="shared" si="11"/>
        <v/>
      </c>
      <c r="G67" s="4" t="str">
        <f t="shared" si="12"/>
        <v/>
      </c>
      <c r="H67" s="4" t="str">
        <f t="shared" si="13"/>
        <v/>
      </c>
    </row>
    <row r="68" spans="1:8" x14ac:dyDescent="0.2">
      <c r="A68" s="9" t="str">
        <f t="shared" si="0"/>
        <v/>
      </c>
      <c r="B68" s="4" t="str">
        <f t="shared" si="8"/>
        <v/>
      </c>
      <c r="C68" s="28" t="str">
        <f t="shared" si="9"/>
        <v/>
      </c>
      <c r="D68" s="4" t="str">
        <f t="shared" si="10"/>
        <v/>
      </c>
      <c r="E68" s="4" t="str">
        <f>IF(A68&lt;=$B$5*$B$6,SUM($D$18:D68),"")</f>
        <v/>
      </c>
      <c r="F68" s="4" t="str">
        <f t="shared" si="11"/>
        <v/>
      </c>
      <c r="G68" s="4" t="str">
        <f t="shared" si="12"/>
        <v/>
      </c>
      <c r="H68" s="4" t="str">
        <f t="shared" si="13"/>
        <v/>
      </c>
    </row>
    <row r="69" spans="1:8" x14ac:dyDescent="0.2">
      <c r="A69" s="9" t="str">
        <f t="shared" si="0"/>
        <v/>
      </c>
      <c r="B69" s="4" t="str">
        <f t="shared" si="8"/>
        <v/>
      </c>
      <c r="C69" s="28" t="str">
        <f t="shared" si="9"/>
        <v/>
      </c>
      <c r="D69" s="4" t="str">
        <f t="shared" si="10"/>
        <v/>
      </c>
      <c r="E69" s="4" t="str">
        <f>IF(A69&lt;=$B$5*$B$6,SUM($D$18:D69),"")</f>
        <v/>
      </c>
      <c r="F69" s="4" t="str">
        <f t="shared" si="11"/>
        <v/>
      </c>
      <c r="G69" s="4" t="str">
        <f t="shared" si="12"/>
        <v/>
      </c>
      <c r="H69" s="4" t="str">
        <f t="shared" si="13"/>
        <v/>
      </c>
    </row>
    <row r="70" spans="1:8" x14ac:dyDescent="0.2">
      <c r="A70" s="9" t="str">
        <f t="shared" si="0"/>
        <v/>
      </c>
      <c r="B70" s="4" t="str">
        <f t="shared" si="8"/>
        <v/>
      </c>
      <c r="C70" s="28" t="str">
        <f t="shared" si="9"/>
        <v/>
      </c>
      <c r="D70" s="4" t="str">
        <f t="shared" si="10"/>
        <v/>
      </c>
      <c r="E70" s="4" t="str">
        <f>IF(A70&lt;=$B$5*$B$6,SUM($D$18:D70),"")</f>
        <v/>
      </c>
      <c r="F70" s="4" t="str">
        <f t="shared" si="11"/>
        <v/>
      </c>
      <c r="G70" s="4" t="str">
        <f t="shared" si="12"/>
        <v/>
      </c>
      <c r="H70" s="4" t="str">
        <f t="shared" si="13"/>
        <v/>
      </c>
    </row>
    <row r="71" spans="1:8" x14ac:dyDescent="0.2">
      <c r="A71" s="9" t="str">
        <f t="shared" si="0"/>
        <v/>
      </c>
      <c r="B71" s="4" t="str">
        <f t="shared" si="8"/>
        <v/>
      </c>
      <c r="C71" s="28" t="str">
        <f t="shared" si="9"/>
        <v/>
      </c>
      <c r="D71" s="4" t="str">
        <f t="shared" si="10"/>
        <v/>
      </c>
      <c r="E71" s="4" t="str">
        <f>IF(A71&lt;=$B$5*$B$6,SUM($D$18:D71),"")</f>
        <v/>
      </c>
      <c r="F71" s="4" t="str">
        <f t="shared" si="11"/>
        <v/>
      </c>
      <c r="G71" s="4" t="str">
        <f t="shared" si="12"/>
        <v/>
      </c>
      <c r="H71" s="4" t="str">
        <f t="shared" si="13"/>
        <v/>
      </c>
    </row>
    <row r="72" spans="1:8" x14ac:dyDescent="0.2">
      <c r="A72" s="9" t="str">
        <f t="shared" si="0"/>
        <v/>
      </c>
      <c r="B72" s="4" t="str">
        <f t="shared" si="8"/>
        <v/>
      </c>
      <c r="C72" s="28" t="str">
        <f t="shared" si="9"/>
        <v/>
      </c>
      <c r="D72" s="4" t="str">
        <f t="shared" si="10"/>
        <v/>
      </c>
      <c r="E72" s="4" t="str">
        <f>IF(A72&lt;=$B$5*$B$6,SUM($D$18:D72),"")</f>
        <v/>
      </c>
      <c r="F72" s="4" t="str">
        <f t="shared" si="11"/>
        <v/>
      </c>
      <c r="G72" s="4" t="str">
        <f t="shared" si="12"/>
        <v/>
      </c>
      <c r="H72" s="4" t="str">
        <f t="shared" si="13"/>
        <v/>
      </c>
    </row>
    <row r="73" spans="1:8" x14ac:dyDescent="0.2">
      <c r="A73" s="9" t="str">
        <f t="shared" si="0"/>
        <v/>
      </c>
      <c r="B73" s="4" t="str">
        <f t="shared" si="8"/>
        <v/>
      </c>
      <c r="C73" s="28" t="str">
        <f t="shared" si="9"/>
        <v/>
      </c>
      <c r="D73" s="4" t="str">
        <f t="shared" si="10"/>
        <v/>
      </c>
      <c r="E73" s="4" t="str">
        <f>IF(A73&lt;=$B$5*$B$6,SUM($D$18:D73),"")</f>
        <v/>
      </c>
      <c r="F73" s="4" t="str">
        <f t="shared" si="11"/>
        <v/>
      </c>
      <c r="G73" s="4" t="str">
        <f t="shared" si="12"/>
        <v/>
      </c>
      <c r="H73" s="4" t="str">
        <f t="shared" si="13"/>
        <v/>
      </c>
    </row>
    <row r="74" spans="1:8" x14ac:dyDescent="0.2">
      <c r="A74" s="9" t="str">
        <f t="shared" si="0"/>
        <v/>
      </c>
      <c r="B74" s="4" t="str">
        <f t="shared" si="8"/>
        <v/>
      </c>
      <c r="C74" s="28" t="str">
        <f t="shared" si="9"/>
        <v/>
      </c>
      <c r="D74" s="4" t="str">
        <f t="shared" si="10"/>
        <v/>
      </c>
      <c r="E74" s="4" t="str">
        <f>IF(A74&lt;=$B$5*$B$6,SUM($D$18:D74),"")</f>
        <v/>
      </c>
      <c r="F74" s="4" t="str">
        <f t="shared" si="11"/>
        <v/>
      </c>
      <c r="G74" s="4" t="str">
        <f t="shared" si="12"/>
        <v/>
      </c>
      <c r="H74" s="4" t="str">
        <f t="shared" si="13"/>
        <v/>
      </c>
    </row>
    <row r="75" spans="1:8" x14ac:dyDescent="0.2">
      <c r="A75" s="9" t="str">
        <f t="shared" si="0"/>
        <v/>
      </c>
      <c r="B75" s="4" t="str">
        <f t="shared" si="8"/>
        <v/>
      </c>
      <c r="C75" s="28" t="str">
        <f t="shared" si="9"/>
        <v/>
      </c>
      <c r="D75" s="4" t="str">
        <f t="shared" si="10"/>
        <v/>
      </c>
      <c r="E75" s="4" t="str">
        <f>IF(A75&lt;=$B$5*$B$6,SUM($D$18:D75),"")</f>
        <v/>
      </c>
      <c r="F75" s="4" t="str">
        <f t="shared" si="11"/>
        <v/>
      </c>
      <c r="G75" s="4" t="str">
        <f t="shared" si="12"/>
        <v/>
      </c>
      <c r="H75" s="4" t="str">
        <f t="shared" si="13"/>
        <v/>
      </c>
    </row>
    <row r="76" spans="1:8" x14ac:dyDescent="0.2">
      <c r="A76" s="9" t="str">
        <f t="shared" si="0"/>
        <v/>
      </c>
      <c r="B76" s="4" t="str">
        <f t="shared" si="8"/>
        <v/>
      </c>
      <c r="C76" s="28" t="str">
        <f t="shared" si="9"/>
        <v/>
      </c>
      <c r="D76" s="4" t="str">
        <f t="shared" si="10"/>
        <v/>
      </c>
      <c r="E76" s="4" t="str">
        <f>IF(A76&lt;=$B$5*$B$6,SUM($D$18:D76),"")</f>
        <v/>
      </c>
      <c r="F76" s="4" t="str">
        <f t="shared" si="11"/>
        <v/>
      </c>
      <c r="G76" s="4" t="str">
        <f t="shared" si="12"/>
        <v/>
      </c>
      <c r="H76" s="4" t="str">
        <f t="shared" si="13"/>
        <v/>
      </c>
    </row>
    <row r="77" spans="1:8" x14ac:dyDescent="0.2">
      <c r="A77" s="9" t="str">
        <f t="shared" si="0"/>
        <v/>
      </c>
      <c r="B77" s="4" t="str">
        <f t="shared" si="8"/>
        <v/>
      </c>
      <c r="C77" s="28" t="str">
        <f t="shared" si="9"/>
        <v/>
      </c>
      <c r="D77" s="4" t="str">
        <f t="shared" si="10"/>
        <v/>
      </c>
      <c r="E77" s="4" t="str">
        <f>IF(A77&lt;=$B$5*$B$6,SUM($D$18:D77),"")</f>
        <v/>
      </c>
      <c r="F77" s="4" t="str">
        <f t="shared" si="11"/>
        <v/>
      </c>
      <c r="G77" s="4" t="str">
        <f t="shared" si="12"/>
        <v/>
      </c>
      <c r="H77" s="4" t="str">
        <f t="shared" si="13"/>
        <v/>
      </c>
    </row>
    <row r="78" spans="1:8" x14ac:dyDescent="0.2">
      <c r="A78" s="9" t="str">
        <f t="shared" si="0"/>
        <v/>
      </c>
      <c r="B78" s="4" t="str">
        <f t="shared" si="8"/>
        <v/>
      </c>
      <c r="C78" s="28" t="str">
        <f t="shared" si="9"/>
        <v/>
      </c>
      <c r="D78" s="4" t="str">
        <f t="shared" si="10"/>
        <v/>
      </c>
      <c r="E78" s="4" t="str">
        <f>IF(A78&lt;=$B$5*$B$6,SUM($D$18:D78),"")</f>
        <v/>
      </c>
      <c r="F78" s="4" t="str">
        <f t="shared" si="11"/>
        <v/>
      </c>
      <c r="G78" s="4" t="str">
        <f t="shared" si="12"/>
        <v/>
      </c>
      <c r="H78" s="4" t="str">
        <f t="shared" si="13"/>
        <v/>
      </c>
    </row>
    <row r="79" spans="1:8" x14ac:dyDescent="0.2">
      <c r="A79" s="9" t="str">
        <f t="shared" si="0"/>
        <v/>
      </c>
      <c r="B79" s="4" t="str">
        <f t="shared" si="8"/>
        <v/>
      </c>
      <c r="C79" s="28" t="str">
        <f t="shared" si="9"/>
        <v/>
      </c>
      <c r="D79" s="4" t="str">
        <f t="shared" si="10"/>
        <v/>
      </c>
      <c r="E79" s="4" t="str">
        <f>IF(A79&lt;=$B$5*$B$6,SUM($D$18:D79),"")</f>
        <v/>
      </c>
      <c r="F79" s="4" t="str">
        <f t="shared" si="11"/>
        <v/>
      </c>
      <c r="G79" s="4" t="str">
        <f t="shared" si="12"/>
        <v/>
      </c>
      <c r="H79" s="4" t="str">
        <f t="shared" si="13"/>
        <v/>
      </c>
    </row>
    <row r="80" spans="1:8" x14ac:dyDescent="0.2">
      <c r="A80" s="9" t="str">
        <f t="shared" si="0"/>
        <v/>
      </c>
      <c r="B80" s="4" t="str">
        <f t="shared" si="8"/>
        <v/>
      </c>
      <c r="C80" s="28" t="str">
        <f t="shared" si="9"/>
        <v/>
      </c>
      <c r="D80" s="4" t="str">
        <f t="shared" si="10"/>
        <v/>
      </c>
      <c r="E80" s="4" t="str">
        <f>IF(A80&lt;=$B$5*$B$6,SUM($D$18:D80),"")</f>
        <v/>
      </c>
      <c r="F80" s="4" t="str">
        <f t="shared" si="11"/>
        <v/>
      </c>
      <c r="G80" s="4" t="str">
        <f t="shared" si="12"/>
        <v/>
      </c>
      <c r="H80" s="4" t="str">
        <f t="shared" si="13"/>
        <v/>
      </c>
    </row>
    <row r="81" spans="1:8" x14ac:dyDescent="0.2">
      <c r="A81" s="9" t="str">
        <f t="shared" si="0"/>
        <v/>
      </c>
      <c r="B81" s="4" t="str">
        <f t="shared" si="8"/>
        <v/>
      </c>
      <c r="C81" s="28" t="str">
        <f t="shared" si="9"/>
        <v/>
      </c>
      <c r="D81" s="4" t="str">
        <f t="shared" si="10"/>
        <v/>
      </c>
      <c r="E81" s="4" t="str">
        <f>IF(A81&lt;=$B$5*$B$6,SUM($D$18:D81),"")</f>
        <v/>
      </c>
      <c r="F81" s="4" t="str">
        <f t="shared" si="11"/>
        <v/>
      </c>
      <c r="G81" s="4" t="str">
        <f t="shared" si="12"/>
        <v/>
      </c>
      <c r="H81" s="4" t="str">
        <f t="shared" si="13"/>
        <v/>
      </c>
    </row>
    <row r="82" spans="1:8" x14ac:dyDescent="0.2">
      <c r="A82" s="9" t="str">
        <f t="shared" ref="A82:A145" si="14">IF(A81&lt;$B$5*$B$6,A81+1,"")</f>
        <v/>
      </c>
      <c r="B82" s="4" t="str">
        <f t="shared" si="8"/>
        <v/>
      </c>
      <c r="C82" s="28" t="str">
        <f t="shared" si="9"/>
        <v/>
      </c>
      <c r="D82" s="4" t="str">
        <f t="shared" si="10"/>
        <v/>
      </c>
      <c r="E82" s="4" t="str">
        <f>IF(A82&lt;=$B$5*$B$6,SUM($D$18:D82),"")</f>
        <v/>
      </c>
      <c r="F82" s="4" t="str">
        <f t="shared" si="11"/>
        <v/>
      </c>
      <c r="G82" s="4" t="str">
        <f t="shared" si="12"/>
        <v/>
      </c>
      <c r="H82" s="4" t="str">
        <f t="shared" si="13"/>
        <v/>
      </c>
    </row>
    <row r="83" spans="1:8" x14ac:dyDescent="0.2">
      <c r="A83" s="9" t="str">
        <f t="shared" si="14"/>
        <v/>
      </c>
      <c r="B83" s="4" t="str">
        <f t="shared" si="8"/>
        <v/>
      </c>
      <c r="C83" s="28" t="str">
        <f t="shared" si="9"/>
        <v/>
      </c>
      <c r="D83" s="4" t="str">
        <f t="shared" si="10"/>
        <v/>
      </c>
      <c r="E83" s="4" t="str">
        <f>IF(A83&lt;=$B$5*$B$6,SUM($D$18:D83),"")</f>
        <v/>
      </c>
      <c r="F83" s="4" t="str">
        <f t="shared" si="11"/>
        <v/>
      </c>
      <c r="G83" s="4" t="str">
        <f t="shared" si="12"/>
        <v/>
      </c>
      <c r="H83" s="4" t="str">
        <f t="shared" si="13"/>
        <v/>
      </c>
    </row>
    <row r="84" spans="1:8" x14ac:dyDescent="0.2">
      <c r="A84" s="9" t="str">
        <f t="shared" si="14"/>
        <v/>
      </c>
      <c r="B84" s="4" t="str">
        <f t="shared" si="8"/>
        <v/>
      </c>
      <c r="C84" s="28" t="str">
        <f t="shared" si="9"/>
        <v/>
      </c>
      <c r="D84" s="4" t="str">
        <f t="shared" si="10"/>
        <v/>
      </c>
      <c r="E84" s="4" t="str">
        <f>IF(A84&lt;=$B$5*$B$6,SUM($D$18:D84),"")</f>
        <v/>
      </c>
      <c r="F84" s="4" t="str">
        <f t="shared" si="11"/>
        <v/>
      </c>
      <c r="G84" s="4" t="str">
        <f t="shared" si="12"/>
        <v/>
      </c>
      <c r="H84" s="4" t="str">
        <f t="shared" si="13"/>
        <v/>
      </c>
    </row>
    <row r="85" spans="1:8" x14ac:dyDescent="0.2">
      <c r="A85" s="9" t="str">
        <f t="shared" si="14"/>
        <v/>
      </c>
      <c r="B85" s="4" t="str">
        <f t="shared" si="8"/>
        <v/>
      </c>
      <c r="C85" s="28" t="str">
        <f t="shared" si="9"/>
        <v/>
      </c>
      <c r="D85" s="4" t="str">
        <f t="shared" si="10"/>
        <v/>
      </c>
      <c r="E85" s="4" t="str">
        <f>IF(A85&lt;=$B$5*$B$6,SUM($D$18:D85),"")</f>
        <v/>
      </c>
      <c r="F85" s="4" t="str">
        <f t="shared" si="11"/>
        <v/>
      </c>
      <c r="G85" s="4" t="str">
        <f t="shared" si="12"/>
        <v/>
      </c>
      <c r="H85" s="4" t="str">
        <f t="shared" si="13"/>
        <v/>
      </c>
    </row>
    <row r="86" spans="1:8" x14ac:dyDescent="0.2">
      <c r="A86" s="9" t="str">
        <f t="shared" si="14"/>
        <v/>
      </c>
      <c r="B86" s="4" t="str">
        <f t="shared" si="8"/>
        <v/>
      </c>
      <c r="C86" s="28" t="str">
        <f t="shared" si="9"/>
        <v/>
      </c>
      <c r="D86" s="4" t="str">
        <f t="shared" si="10"/>
        <v/>
      </c>
      <c r="E86" s="4" t="str">
        <f>IF(A86&lt;=$B$5*$B$6,SUM($D$18:D86),"")</f>
        <v/>
      </c>
      <c r="F86" s="4" t="str">
        <f t="shared" si="11"/>
        <v/>
      </c>
      <c r="G86" s="4" t="str">
        <f t="shared" si="12"/>
        <v/>
      </c>
      <c r="H86" s="4" t="str">
        <f t="shared" si="13"/>
        <v/>
      </c>
    </row>
    <row r="87" spans="1:8" x14ac:dyDescent="0.2">
      <c r="A87" s="9" t="str">
        <f t="shared" si="14"/>
        <v/>
      </c>
      <c r="B87" s="4" t="str">
        <f t="shared" si="8"/>
        <v/>
      </c>
      <c r="C87" s="28" t="str">
        <f t="shared" si="9"/>
        <v/>
      </c>
      <c r="D87" s="4" t="str">
        <f t="shared" si="10"/>
        <v/>
      </c>
      <c r="E87" s="4" t="str">
        <f>IF(A87&lt;=$B$5*$B$6,SUM($D$18:D87),"")</f>
        <v/>
      </c>
      <c r="F87" s="4" t="str">
        <f t="shared" si="11"/>
        <v/>
      </c>
      <c r="G87" s="4" t="str">
        <f t="shared" si="12"/>
        <v/>
      </c>
      <c r="H87" s="4" t="str">
        <f t="shared" si="13"/>
        <v/>
      </c>
    </row>
    <row r="88" spans="1:8" x14ac:dyDescent="0.2">
      <c r="A88" s="9" t="str">
        <f t="shared" si="14"/>
        <v/>
      </c>
      <c r="B88" s="4" t="str">
        <f t="shared" si="8"/>
        <v/>
      </c>
      <c r="C88" s="28" t="str">
        <f t="shared" si="9"/>
        <v/>
      </c>
      <c r="D88" s="4" t="str">
        <f t="shared" si="10"/>
        <v/>
      </c>
      <c r="E88" s="4" t="str">
        <f>IF(A88&lt;=$B$5*$B$6,SUM($D$18:D88),"")</f>
        <v/>
      </c>
      <c r="F88" s="4" t="str">
        <f t="shared" si="11"/>
        <v/>
      </c>
      <c r="G88" s="4" t="str">
        <f t="shared" si="12"/>
        <v/>
      </c>
      <c r="H88" s="4" t="str">
        <f t="shared" si="13"/>
        <v/>
      </c>
    </row>
    <row r="89" spans="1:8" x14ac:dyDescent="0.2">
      <c r="A89" s="9" t="str">
        <f t="shared" si="14"/>
        <v/>
      </c>
      <c r="B89" s="4" t="str">
        <f t="shared" si="8"/>
        <v/>
      </c>
      <c r="C89" s="28" t="str">
        <f t="shared" si="9"/>
        <v/>
      </c>
      <c r="D89" s="4" t="str">
        <f t="shared" si="10"/>
        <v/>
      </c>
      <c r="E89" s="4" t="str">
        <f>IF(A89&lt;=$B$5*$B$6,SUM($D$18:D89),"")</f>
        <v/>
      </c>
      <c r="F89" s="4" t="str">
        <f t="shared" si="11"/>
        <v/>
      </c>
      <c r="G89" s="4" t="str">
        <f t="shared" si="12"/>
        <v/>
      </c>
      <c r="H89" s="4" t="str">
        <f t="shared" si="13"/>
        <v/>
      </c>
    </row>
    <row r="90" spans="1:8" x14ac:dyDescent="0.2">
      <c r="A90" s="9" t="str">
        <f t="shared" si="14"/>
        <v/>
      </c>
      <c r="B90" s="4" t="str">
        <f t="shared" si="8"/>
        <v/>
      </c>
      <c r="C90" s="28" t="str">
        <f t="shared" si="9"/>
        <v/>
      </c>
      <c r="D90" s="4" t="str">
        <f t="shared" si="10"/>
        <v/>
      </c>
      <c r="E90" s="4" t="str">
        <f>IF(A90&lt;=$B$5*$B$6,SUM($D$18:D90),"")</f>
        <v/>
      </c>
      <c r="F90" s="4" t="str">
        <f t="shared" si="11"/>
        <v/>
      </c>
      <c r="G90" s="4" t="str">
        <f t="shared" si="12"/>
        <v/>
      </c>
      <c r="H90" s="4" t="str">
        <f t="shared" si="13"/>
        <v/>
      </c>
    </row>
    <row r="91" spans="1:8" x14ac:dyDescent="0.2">
      <c r="A91" s="9" t="str">
        <f t="shared" si="14"/>
        <v/>
      </c>
      <c r="B91" s="4" t="str">
        <f t="shared" si="8"/>
        <v/>
      </c>
      <c r="C91" s="28" t="str">
        <f t="shared" si="9"/>
        <v/>
      </c>
      <c r="D91" s="4" t="str">
        <f t="shared" si="10"/>
        <v/>
      </c>
      <c r="E91" s="4" t="str">
        <f>IF(A91&lt;=$B$5*$B$6,SUM($D$18:D91),"")</f>
        <v/>
      </c>
      <c r="F91" s="4" t="str">
        <f t="shared" si="11"/>
        <v/>
      </c>
      <c r="G91" s="4" t="str">
        <f t="shared" si="12"/>
        <v/>
      </c>
      <c r="H91" s="4" t="str">
        <f t="shared" si="13"/>
        <v/>
      </c>
    </row>
    <row r="92" spans="1:8" x14ac:dyDescent="0.2">
      <c r="A92" s="9" t="str">
        <f t="shared" si="14"/>
        <v/>
      </c>
      <c r="B92" s="4" t="str">
        <f t="shared" si="8"/>
        <v/>
      </c>
      <c r="C92" s="28" t="str">
        <f t="shared" si="9"/>
        <v/>
      </c>
      <c r="D92" s="4" t="str">
        <f t="shared" si="10"/>
        <v/>
      </c>
      <c r="E92" s="4" t="str">
        <f>IF(A92&lt;=$B$5*$B$6,SUM($D$18:D92),"")</f>
        <v/>
      </c>
      <c r="F92" s="4" t="str">
        <f t="shared" si="11"/>
        <v/>
      </c>
      <c r="G92" s="4" t="str">
        <f t="shared" si="12"/>
        <v/>
      </c>
      <c r="H92" s="4" t="str">
        <f t="shared" si="13"/>
        <v/>
      </c>
    </row>
    <row r="93" spans="1:8" x14ac:dyDescent="0.2">
      <c r="A93" s="9" t="str">
        <f t="shared" si="14"/>
        <v/>
      </c>
      <c r="B93" s="4" t="str">
        <f t="shared" si="8"/>
        <v/>
      </c>
      <c r="C93" s="28" t="str">
        <f t="shared" si="9"/>
        <v/>
      </c>
      <c r="D93" s="4" t="str">
        <f t="shared" si="10"/>
        <v/>
      </c>
      <c r="E93" s="4" t="str">
        <f>IF(A93&lt;=$B$5*$B$6,SUM($D$18:D93),"")</f>
        <v/>
      </c>
      <c r="F93" s="4" t="str">
        <f t="shared" si="11"/>
        <v/>
      </c>
      <c r="G93" s="4" t="str">
        <f t="shared" si="12"/>
        <v/>
      </c>
      <c r="H93" s="4" t="str">
        <f t="shared" si="13"/>
        <v/>
      </c>
    </row>
    <row r="94" spans="1:8" x14ac:dyDescent="0.2">
      <c r="A94" s="9" t="str">
        <f t="shared" si="14"/>
        <v/>
      </c>
      <c r="B94" s="4" t="str">
        <f t="shared" si="8"/>
        <v/>
      </c>
      <c r="C94" s="28" t="str">
        <f t="shared" si="9"/>
        <v/>
      </c>
      <c r="D94" s="4" t="str">
        <f t="shared" si="10"/>
        <v/>
      </c>
      <c r="E94" s="4" t="str">
        <f>IF(A94&lt;=$B$5*$B$6,SUM($D$18:D94),"")</f>
        <v/>
      </c>
      <c r="F94" s="4" t="str">
        <f t="shared" si="11"/>
        <v/>
      </c>
      <c r="G94" s="4" t="str">
        <f t="shared" si="12"/>
        <v/>
      </c>
      <c r="H94" s="4" t="str">
        <f t="shared" si="13"/>
        <v/>
      </c>
    </row>
    <row r="95" spans="1:8" x14ac:dyDescent="0.2">
      <c r="A95" s="9" t="str">
        <f t="shared" si="14"/>
        <v/>
      </c>
      <c r="B95" s="4" t="str">
        <f t="shared" si="8"/>
        <v/>
      </c>
      <c r="C95" s="28" t="str">
        <f t="shared" si="9"/>
        <v/>
      </c>
      <c r="D95" s="4" t="str">
        <f t="shared" si="10"/>
        <v/>
      </c>
      <c r="E95" s="4" t="str">
        <f>IF(A95&lt;=$B$5*$B$6,SUM($D$18:D95),"")</f>
        <v/>
      </c>
      <c r="F95" s="4" t="str">
        <f t="shared" si="11"/>
        <v/>
      </c>
      <c r="G95" s="4" t="str">
        <f t="shared" si="12"/>
        <v/>
      </c>
      <c r="H95" s="4" t="str">
        <f t="shared" si="13"/>
        <v/>
      </c>
    </row>
    <row r="96" spans="1:8" x14ac:dyDescent="0.2">
      <c r="A96" s="9" t="str">
        <f t="shared" si="14"/>
        <v/>
      </c>
      <c r="B96" s="4" t="str">
        <f t="shared" si="8"/>
        <v/>
      </c>
      <c r="C96" s="28" t="str">
        <f t="shared" si="9"/>
        <v/>
      </c>
      <c r="D96" s="4" t="str">
        <f t="shared" si="10"/>
        <v/>
      </c>
      <c r="E96" s="4" t="str">
        <f>IF(A96&lt;=$B$5*$B$6,SUM($D$18:D96),"")</f>
        <v/>
      </c>
      <c r="F96" s="4" t="str">
        <f t="shared" si="11"/>
        <v/>
      </c>
      <c r="G96" s="4" t="str">
        <f t="shared" si="12"/>
        <v/>
      </c>
      <c r="H96" s="4" t="str">
        <f t="shared" si="13"/>
        <v/>
      </c>
    </row>
    <row r="97" spans="1:8" x14ac:dyDescent="0.2">
      <c r="A97" s="9" t="str">
        <f t="shared" si="14"/>
        <v/>
      </c>
      <c r="B97" s="4" t="str">
        <f t="shared" si="8"/>
        <v/>
      </c>
      <c r="C97" s="28" t="str">
        <f t="shared" si="9"/>
        <v/>
      </c>
      <c r="D97" s="4" t="str">
        <f t="shared" si="10"/>
        <v/>
      </c>
      <c r="E97" s="4" t="str">
        <f>IF(A97&lt;=$B$5*$B$6,SUM($D$18:D97),"")</f>
        <v/>
      </c>
      <c r="F97" s="4" t="str">
        <f t="shared" si="11"/>
        <v/>
      </c>
      <c r="G97" s="4" t="str">
        <f t="shared" si="12"/>
        <v/>
      </c>
      <c r="H97" s="4" t="str">
        <f t="shared" si="13"/>
        <v/>
      </c>
    </row>
    <row r="98" spans="1:8" x14ac:dyDescent="0.2">
      <c r="A98" s="9" t="str">
        <f t="shared" si="14"/>
        <v/>
      </c>
      <c r="B98" s="4" t="str">
        <f t="shared" si="8"/>
        <v/>
      </c>
      <c r="C98" s="28" t="str">
        <f t="shared" si="9"/>
        <v/>
      </c>
      <c r="D98" s="4" t="str">
        <f t="shared" si="10"/>
        <v/>
      </c>
      <c r="E98" s="4" t="str">
        <f>IF(A98&lt;=$B$5*$B$6,SUM($D$18:D98),"")</f>
        <v/>
      </c>
      <c r="F98" s="4" t="str">
        <f t="shared" si="11"/>
        <v/>
      </c>
      <c r="G98" s="4" t="str">
        <f t="shared" si="12"/>
        <v/>
      </c>
      <c r="H98" s="4" t="str">
        <f t="shared" si="13"/>
        <v/>
      </c>
    </row>
    <row r="99" spans="1:8" x14ac:dyDescent="0.2">
      <c r="A99" s="9" t="str">
        <f t="shared" si="14"/>
        <v/>
      </c>
      <c r="B99" s="4" t="str">
        <f t="shared" si="8"/>
        <v/>
      </c>
      <c r="C99" s="28" t="str">
        <f t="shared" si="9"/>
        <v/>
      </c>
      <c r="D99" s="4" t="str">
        <f t="shared" si="10"/>
        <v/>
      </c>
      <c r="E99" s="4" t="str">
        <f>IF(A99&lt;=$B$5*$B$6,SUM($D$18:D99),"")</f>
        <v/>
      </c>
      <c r="F99" s="4" t="str">
        <f t="shared" si="11"/>
        <v/>
      </c>
      <c r="G99" s="4" t="str">
        <f t="shared" si="12"/>
        <v/>
      </c>
      <c r="H99" s="4" t="str">
        <f t="shared" si="13"/>
        <v/>
      </c>
    </row>
    <row r="100" spans="1:8" x14ac:dyDescent="0.2">
      <c r="A100" s="9" t="str">
        <f t="shared" si="14"/>
        <v/>
      </c>
      <c r="B100" s="4" t="str">
        <f t="shared" si="8"/>
        <v/>
      </c>
      <c r="C100" s="28" t="str">
        <f t="shared" si="9"/>
        <v/>
      </c>
      <c r="D100" s="4" t="str">
        <f t="shared" si="10"/>
        <v/>
      </c>
      <c r="E100" s="4" t="str">
        <f>IF(A100&lt;=$B$5*$B$6,SUM($D$18:D100),"")</f>
        <v/>
      </c>
      <c r="F100" s="4" t="str">
        <f t="shared" si="11"/>
        <v/>
      </c>
      <c r="G100" s="4" t="str">
        <f t="shared" si="12"/>
        <v/>
      </c>
      <c r="H100" s="4" t="str">
        <f t="shared" si="13"/>
        <v/>
      </c>
    </row>
    <row r="101" spans="1:8" x14ac:dyDescent="0.2">
      <c r="A101" s="9" t="str">
        <f t="shared" si="14"/>
        <v/>
      </c>
      <c r="B101" s="4" t="str">
        <f t="shared" si="8"/>
        <v/>
      </c>
      <c r="C101" s="28" t="str">
        <f t="shared" si="9"/>
        <v/>
      </c>
      <c r="D101" s="4" t="str">
        <f t="shared" si="10"/>
        <v/>
      </c>
      <c r="E101" s="4" t="str">
        <f>IF(A101&lt;=$B$5*$B$6,SUM($D$18:D101),"")</f>
        <v/>
      </c>
      <c r="F101" s="4" t="str">
        <f t="shared" si="11"/>
        <v/>
      </c>
      <c r="G101" s="4" t="str">
        <f t="shared" si="12"/>
        <v/>
      </c>
      <c r="H101" s="4" t="str">
        <f t="shared" si="13"/>
        <v/>
      </c>
    </row>
    <row r="102" spans="1:8" x14ac:dyDescent="0.2">
      <c r="A102" s="9" t="str">
        <f t="shared" si="14"/>
        <v/>
      </c>
      <c r="B102" s="4" t="str">
        <f t="shared" si="8"/>
        <v/>
      </c>
      <c r="C102" s="28" t="str">
        <f t="shared" si="9"/>
        <v/>
      </c>
      <c r="D102" s="4" t="str">
        <f t="shared" si="10"/>
        <v/>
      </c>
      <c r="E102" s="4" t="str">
        <f>IF(A102&lt;=$B$5*$B$6,SUM($D$18:D102),"")</f>
        <v/>
      </c>
      <c r="F102" s="4" t="str">
        <f t="shared" si="11"/>
        <v/>
      </c>
      <c r="G102" s="4" t="str">
        <f t="shared" si="12"/>
        <v/>
      </c>
      <c r="H102" s="4" t="str">
        <f t="shared" si="13"/>
        <v/>
      </c>
    </row>
    <row r="103" spans="1:8" x14ac:dyDescent="0.2">
      <c r="A103" s="9" t="str">
        <f t="shared" si="14"/>
        <v/>
      </c>
      <c r="B103" s="4" t="str">
        <f t="shared" si="8"/>
        <v/>
      </c>
      <c r="C103" s="28" t="str">
        <f t="shared" si="9"/>
        <v/>
      </c>
      <c r="D103" s="4" t="str">
        <f t="shared" si="10"/>
        <v/>
      </c>
      <c r="E103" s="4" t="str">
        <f>IF(A103&lt;=$B$5*$B$6,SUM($D$18:D103),"")</f>
        <v/>
      </c>
      <c r="F103" s="4" t="str">
        <f t="shared" si="11"/>
        <v/>
      </c>
      <c r="G103" s="4" t="str">
        <f t="shared" si="12"/>
        <v/>
      </c>
      <c r="H103" s="4" t="str">
        <f t="shared" si="13"/>
        <v/>
      </c>
    </row>
    <row r="104" spans="1:8" x14ac:dyDescent="0.2">
      <c r="A104" s="9" t="str">
        <f t="shared" si="14"/>
        <v/>
      </c>
      <c r="B104" s="4" t="str">
        <f t="shared" si="8"/>
        <v/>
      </c>
      <c r="C104" s="28" t="str">
        <f t="shared" si="9"/>
        <v/>
      </c>
      <c r="D104" s="4" t="str">
        <f t="shared" si="10"/>
        <v/>
      </c>
      <c r="E104" s="4" t="str">
        <f>IF(A104&lt;=$B$5*$B$6,SUM($D$18:D104),"")</f>
        <v/>
      </c>
      <c r="F104" s="4" t="str">
        <f t="shared" si="11"/>
        <v/>
      </c>
      <c r="G104" s="4" t="str">
        <f t="shared" si="12"/>
        <v/>
      </c>
      <c r="H104" s="4" t="str">
        <f t="shared" si="13"/>
        <v/>
      </c>
    </row>
    <row r="105" spans="1:8" x14ac:dyDescent="0.2">
      <c r="A105" s="9" t="str">
        <f t="shared" si="14"/>
        <v/>
      </c>
      <c r="B105" s="4" t="str">
        <f t="shared" si="8"/>
        <v/>
      </c>
      <c r="C105" s="28" t="str">
        <f t="shared" si="9"/>
        <v/>
      </c>
      <c r="D105" s="4" t="str">
        <f t="shared" si="10"/>
        <v/>
      </c>
      <c r="E105" s="4" t="str">
        <f>IF(A105&lt;=$B$5*$B$6,SUM($D$18:D105),"")</f>
        <v/>
      </c>
      <c r="F105" s="4" t="str">
        <f t="shared" si="11"/>
        <v/>
      </c>
      <c r="G105" s="4" t="str">
        <f t="shared" si="12"/>
        <v/>
      </c>
      <c r="H105" s="4" t="str">
        <f t="shared" si="13"/>
        <v/>
      </c>
    </row>
    <row r="106" spans="1:8" x14ac:dyDescent="0.2">
      <c r="A106" s="9" t="str">
        <f t="shared" si="14"/>
        <v/>
      </c>
      <c r="B106" s="4" t="str">
        <f t="shared" ref="B106:B169" si="15">IF(A106&lt;=$B$5*$B$6,-PMT($B$4/$B$6,$B$5*$B$6,$B$3,,$B$12),"")</f>
        <v/>
      </c>
      <c r="C106" s="28" t="str">
        <f t="shared" ref="C106:C169" si="16">IF(A106&lt;=$B$5*$B$6,-IPMT($B$4/$B$6,A106,$B$5*$B$6,$B$3,,$B$12),"")</f>
        <v/>
      </c>
      <c r="D106" s="4" t="str">
        <f t="shared" ref="D106:D169" si="17">IF(A106&lt;=$B$5*$B$6,-PPMT($B$4/$B$6,A106,$B$5*$B$6,$B$3,,$B$12),"")</f>
        <v/>
      </c>
      <c r="E106" s="4" t="str">
        <f>IF(A106&lt;=$B$5*$B$6,SUM($D$18:D106),"")</f>
        <v/>
      </c>
      <c r="F106" s="4" t="str">
        <f t="shared" ref="F106:F169" si="18">IF(A106&lt;=$B$5*$B$6,$B$3-E106,"")</f>
        <v/>
      </c>
      <c r="G106" s="4" t="str">
        <f t="shared" ref="G106:G169" si="19">IF(F106="","",$B$11*F106)</f>
        <v/>
      </c>
      <c r="H106" s="4" t="str">
        <f t="shared" ref="H106:H169" si="20">IF(G106="","",F106+G106)</f>
        <v/>
      </c>
    </row>
    <row r="107" spans="1:8" x14ac:dyDescent="0.2">
      <c r="A107" s="9" t="str">
        <f t="shared" si="14"/>
        <v/>
      </c>
      <c r="B107" s="4" t="str">
        <f t="shared" si="15"/>
        <v/>
      </c>
      <c r="C107" s="28" t="str">
        <f t="shared" si="16"/>
        <v/>
      </c>
      <c r="D107" s="4" t="str">
        <f t="shared" si="17"/>
        <v/>
      </c>
      <c r="E107" s="4" t="str">
        <f>IF(A107&lt;=$B$5*$B$6,SUM($D$18:D107),"")</f>
        <v/>
      </c>
      <c r="F107" s="4" t="str">
        <f t="shared" si="18"/>
        <v/>
      </c>
      <c r="G107" s="4" t="str">
        <f t="shared" si="19"/>
        <v/>
      </c>
      <c r="H107" s="4" t="str">
        <f t="shared" si="20"/>
        <v/>
      </c>
    </row>
    <row r="108" spans="1:8" x14ac:dyDescent="0.2">
      <c r="A108" s="9" t="str">
        <f t="shared" si="14"/>
        <v/>
      </c>
      <c r="B108" s="4" t="str">
        <f t="shared" si="15"/>
        <v/>
      </c>
      <c r="C108" s="28" t="str">
        <f t="shared" si="16"/>
        <v/>
      </c>
      <c r="D108" s="4" t="str">
        <f t="shared" si="17"/>
        <v/>
      </c>
      <c r="E108" s="4" t="str">
        <f>IF(A108&lt;=$B$5*$B$6,SUM($D$18:D108),"")</f>
        <v/>
      </c>
      <c r="F108" s="4" t="str">
        <f t="shared" si="18"/>
        <v/>
      </c>
      <c r="G108" s="4" t="str">
        <f t="shared" si="19"/>
        <v/>
      </c>
      <c r="H108" s="4" t="str">
        <f t="shared" si="20"/>
        <v/>
      </c>
    </row>
    <row r="109" spans="1:8" x14ac:dyDescent="0.2">
      <c r="A109" s="9" t="str">
        <f t="shared" si="14"/>
        <v/>
      </c>
      <c r="B109" s="4" t="str">
        <f t="shared" si="15"/>
        <v/>
      </c>
      <c r="C109" s="28" t="str">
        <f t="shared" si="16"/>
        <v/>
      </c>
      <c r="D109" s="4" t="str">
        <f t="shared" si="17"/>
        <v/>
      </c>
      <c r="E109" s="4" t="str">
        <f>IF(A109&lt;=$B$5*$B$6,SUM($D$18:D109),"")</f>
        <v/>
      </c>
      <c r="F109" s="4" t="str">
        <f t="shared" si="18"/>
        <v/>
      </c>
      <c r="G109" s="4" t="str">
        <f t="shared" si="19"/>
        <v/>
      </c>
      <c r="H109" s="4" t="str">
        <f t="shared" si="20"/>
        <v/>
      </c>
    </row>
    <row r="110" spans="1:8" x14ac:dyDescent="0.2">
      <c r="A110" s="9" t="str">
        <f t="shared" si="14"/>
        <v/>
      </c>
      <c r="B110" s="4" t="str">
        <f t="shared" si="15"/>
        <v/>
      </c>
      <c r="C110" s="28" t="str">
        <f t="shared" si="16"/>
        <v/>
      </c>
      <c r="D110" s="4" t="str">
        <f t="shared" si="17"/>
        <v/>
      </c>
      <c r="E110" s="4" t="str">
        <f>IF(A110&lt;=$B$5*$B$6,SUM($D$18:D110),"")</f>
        <v/>
      </c>
      <c r="F110" s="4" t="str">
        <f t="shared" si="18"/>
        <v/>
      </c>
      <c r="G110" s="4" t="str">
        <f t="shared" si="19"/>
        <v/>
      </c>
      <c r="H110" s="4" t="str">
        <f t="shared" si="20"/>
        <v/>
      </c>
    </row>
    <row r="111" spans="1:8" x14ac:dyDescent="0.2">
      <c r="A111" s="9" t="str">
        <f t="shared" si="14"/>
        <v/>
      </c>
      <c r="B111" s="4" t="str">
        <f t="shared" si="15"/>
        <v/>
      </c>
      <c r="C111" s="28" t="str">
        <f t="shared" si="16"/>
        <v/>
      </c>
      <c r="D111" s="4" t="str">
        <f t="shared" si="17"/>
        <v/>
      </c>
      <c r="E111" s="4" t="str">
        <f>IF(A111&lt;=$B$5*$B$6,SUM($D$18:D111),"")</f>
        <v/>
      </c>
      <c r="F111" s="4" t="str">
        <f t="shared" si="18"/>
        <v/>
      </c>
      <c r="G111" s="4" t="str">
        <f t="shared" si="19"/>
        <v/>
      </c>
      <c r="H111" s="4" t="str">
        <f t="shared" si="20"/>
        <v/>
      </c>
    </row>
    <row r="112" spans="1:8" x14ac:dyDescent="0.2">
      <c r="A112" s="9" t="str">
        <f t="shared" si="14"/>
        <v/>
      </c>
      <c r="B112" s="4" t="str">
        <f t="shared" si="15"/>
        <v/>
      </c>
      <c r="C112" s="28" t="str">
        <f t="shared" si="16"/>
        <v/>
      </c>
      <c r="D112" s="4" t="str">
        <f t="shared" si="17"/>
        <v/>
      </c>
      <c r="E112" s="4" t="str">
        <f>IF(A112&lt;=$B$5*$B$6,SUM($D$18:D112),"")</f>
        <v/>
      </c>
      <c r="F112" s="4" t="str">
        <f t="shared" si="18"/>
        <v/>
      </c>
      <c r="G112" s="4" t="str">
        <f t="shared" si="19"/>
        <v/>
      </c>
      <c r="H112" s="4" t="str">
        <f t="shared" si="20"/>
        <v/>
      </c>
    </row>
    <row r="113" spans="1:8" x14ac:dyDescent="0.2">
      <c r="A113" s="9" t="str">
        <f t="shared" si="14"/>
        <v/>
      </c>
      <c r="B113" s="4" t="str">
        <f t="shared" si="15"/>
        <v/>
      </c>
      <c r="C113" s="28" t="str">
        <f t="shared" si="16"/>
        <v/>
      </c>
      <c r="D113" s="4" t="str">
        <f t="shared" si="17"/>
        <v/>
      </c>
      <c r="E113" s="4" t="str">
        <f>IF(A113&lt;=$B$5*$B$6,SUM($D$18:D113),"")</f>
        <v/>
      </c>
      <c r="F113" s="4" t="str">
        <f t="shared" si="18"/>
        <v/>
      </c>
      <c r="G113" s="4" t="str">
        <f t="shared" si="19"/>
        <v/>
      </c>
      <c r="H113" s="4" t="str">
        <f t="shared" si="20"/>
        <v/>
      </c>
    </row>
    <row r="114" spans="1:8" x14ac:dyDescent="0.2">
      <c r="A114" s="9" t="str">
        <f t="shared" si="14"/>
        <v/>
      </c>
      <c r="B114" s="4" t="str">
        <f t="shared" si="15"/>
        <v/>
      </c>
      <c r="C114" s="28" t="str">
        <f t="shared" si="16"/>
        <v/>
      </c>
      <c r="D114" s="4" t="str">
        <f t="shared" si="17"/>
        <v/>
      </c>
      <c r="E114" s="4" t="str">
        <f>IF(A114&lt;=$B$5*$B$6,SUM($D$18:D114),"")</f>
        <v/>
      </c>
      <c r="F114" s="4" t="str">
        <f t="shared" si="18"/>
        <v/>
      </c>
      <c r="G114" s="4" t="str">
        <f t="shared" si="19"/>
        <v/>
      </c>
      <c r="H114" s="4" t="str">
        <f t="shared" si="20"/>
        <v/>
      </c>
    </row>
    <row r="115" spans="1:8" x14ac:dyDescent="0.2">
      <c r="A115" s="9" t="str">
        <f t="shared" si="14"/>
        <v/>
      </c>
      <c r="B115" s="4" t="str">
        <f t="shared" si="15"/>
        <v/>
      </c>
      <c r="C115" s="28" t="str">
        <f t="shared" si="16"/>
        <v/>
      </c>
      <c r="D115" s="4" t="str">
        <f t="shared" si="17"/>
        <v/>
      </c>
      <c r="E115" s="4" t="str">
        <f>IF(A115&lt;=$B$5*$B$6,SUM($D$18:D115),"")</f>
        <v/>
      </c>
      <c r="F115" s="4" t="str">
        <f t="shared" si="18"/>
        <v/>
      </c>
      <c r="G115" s="4" t="str">
        <f t="shared" si="19"/>
        <v/>
      </c>
      <c r="H115" s="4" t="str">
        <f t="shared" si="20"/>
        <v/>
      </c>
    </row>
    <row r="116" spans="1:8" x14ac:dyDescent="0.2">
      <c r="A116" s="9" t="str">
        <f t="shared" si="14"/>
        <v/>
      </c>
      <c r="B116" s="4" t="str">
        <f t="shared" si="15"/>
        <v/>
      </c>
      <c r="C116" s="28" t="str">
        <f t="shared" si="16"/>
        <v/>
      </c>
      <c r="D116" s="4" t="str">
        <f t="shared" si="17"/>
        <v/>
      </c>
      <c r="E116" s="4" t="str">
        <f>IF(A116&lt;=$B$5*$B$6,SUM($D$18:D116),"")</f>
        <v/>
      </c>
      <c r="F116" s="4" t="str">
        <f t="shared" si="18"/>
        <v/>
      </c>
      <c r="G116" s="4" t="str">
        <f t="shared" si="19"/>
        <v/>
      </c>
      <c r="H116" s="4" t="str">
        <f t="shared" si="20"/>
        <v/>
      </c>
    </row>
    <row r="117" spans="1:8" x14ac:dyDescent="0.2">
      <c r="A117" s="9" t="str">
        <f t="shared" si="14"/>
        <v/>
      </c>
      <c r="B117" s="4" t="str">
        <f t="shared" si="15"/>
        <v/>
      </c>
      <c r="C117" s="28" t="str">
        <f t="shared" si="16"/>
        <v/>
      </c>
      <c r="D117" s="4" t="str">
        <f t="shared" si="17"/>
        <v/>
      </c>
      <c r="E117" s="4" t="str">
        <f>IF(A117&lt;=$B$5*$B$6,SUM($D$18:D117),"")</f>
        <v/>
      </c>
      <c r="F117" s="4" t="str">
        <f t="shared" si="18"/>
        <v/>
      </c>
      <c r="G117" s="4" t="str">
        <f t="shared" si="19"/>
        <v/>
      </c>
      <c r="H117" s="4" t="str">
        <f t="shared" si="20"/>
        <v/>
      </c>
    </row>
    <row r="118" spans="1:8" x14ac:dyDescent="0.2">
      <c r="A118" s="9" t="str">
        <f t="shared" si="14"/>
        <v/>
      </c>
      <c r="B118" s="4" t="str">
        <f t="shared" si="15"/>
        <v/>
      </c>
      <c r="C118" s="28" t="str">
        <f t="shared" si="16"/>
        <v/>
      </c>
      <c r="D118" s="4" t="str">
        <f t="shared" si="17"/>
        <v/>
      </c>
      <c r="E118" s="4" t="str">
        <f>IF(A118&lt;=$B$5*$B$6,SUM($D$18:D118),"")</f>
        <v/>
      </c>
      <c r="F118" s="4" t="str">
        <f t="shared" si="18"/>
        <v/>
      </c>
      <c r="G118" s="4" t="str">
        <f t="shared" si="19"/>
        <v/>
      </c>
      <c r="H118" s="4" t="str">
        <f t="shared" si="20"/>
        <v/>
      </c>
    </row>
    <row r="119" spans="1:8" x14ac:dyDescent="0.2">
      <c r="A119" s="9" t="str">
        <f t="shared" si="14"/>
        <v/>
      </c>
      <c r="B119" s="4" t="str">
        <f t="shared" si="15"/>
        <v/>
      </c>
      <c r="C119" s="28" t="str">
        <f t="shared" si="16"/>
        <v/>
      </c>
      <c r="D119" s="4" t="str">
        <f t="shared" si="17"/>
        <v/>
      </c>
      <c r="E119" s="4" t="str">
        <f>IF(A119&lt;=$B$5*$B$6,SUM($D$18:D119),"")</f>
        <v/>
      </c>
      <c r="F119" s="4" t="str">
        <f t="shared" si="18"/>
        <v/>
      </c>
      <c r="G119" s="4" t="str">
        <f t="shared" si="19"/>
        <v/>
      </c>
      <c r="H119" s="4" t="str">
        <f t="shared" si="20"/>
        <v/>
      </c>
    </row>
    <row r="120" spans="1:8" x14ac:dyDescent="0.2">
      <c r="A120" s="9" t="str">
        <f t="shared" si="14"/>
        <v/>
      </c>
      <c r="B120" s="4" t="str">
        <f t="shared" si="15"/>
        <v/>
      </c>
      <c r="C120" s="28" t="str">
        <f t="shared" si="16"/>
        <v/>
      </c>
      <c r="D120" s="4" t="str">
        <f t="shared" si="17"/>
        <v/>
      </c>
      <c r="E120" s="4" t="str">
        <f>IF(A120&lt;=$B$5*$B$6,SUM($D$18:D120),"")</f>
        <v/>
      </c>
      <c r="F120" s="4" t="str">
        <f t="shared" si="18"/>
        <v/>
      </c>
      <c r="G120" s="4" t="str">
        <f t="shared" si="19"/>
        <v/>
      </c>
      <c r="H120" s="4" t="str">
        <f t="shared" si="20"/>
        <v/>
      </c>
    </row>
    <row r="121" spans="1:8" x14ac:dyDescent="0.2">
      <c r="A121" s="9" t="str">
        <f t="shared" si="14"/>
        <v/>
      </c>
      <c r="B121" s="4" t="str">
        <f t="shared" si="15"/>
        <v/>
      </c>
      <c r="C121" s="28" t="str">
        <f t="shared" si="16"/>
        <v/>
      </c>
      <c r="D121" s="4" t="str">
        <f t="shared" si="17"/>
        <v/>
      </c>
      <c r="E121" s="4" t="str">
        <f>IF(A121&lt;=$B$5*$B$6,SUM($D$18:D121),"")</f>
        <v/>
      </c>
      <c r="F121" s="4" t="str">
        <f t="shared" si="18"/>
        <v/>
      </c>
      <c r="G121" s="4" t="str">
        <f t="shared" si="19"/>
        <v/>
      </c>
      <c r="H121" s="4" t="str">
        <f t="shared" si="20"/>
        <v/>
      </c>
    </row>
    <row r="122" spans="1:8" x14ac:dyDescent="0.2">
      <c r="A122" s="9" t="str">
        <f t="shared" si="14"/>
        <v/>
      </c>
      <c r="B122" s="4" t="str">
        <f t="shared" si="15"/>
        <v/>
      </c>
      <c r="C122" s="28" t="str">
        <f t="shared" si="16"/>
        <v/>
      </c>
      <c r="D122" s="4" t="str">
        <f t="shared" si="17"/>
        <v/>
      </c>
      <c r="E122" s="4" t="str">
        <f>IF(A122&lt;=$B$5*$B$6,SUM($D$18:D122),"")</f>
        <v/>
      </c>
      <c r="F122" s="4" t="str">
        <f t="shared" si="18"/>
        <v/>
      </c>
      <c r="G122" s="4" t="str">
        <f t="shared" si="19"/>
        <v/>
      </c>
      <c r="H122" s="4" t="str">
        <f t="shared" si="20"/>
        <v/>
      </c>
    </row>
    <row r="123" spans="1:8" x14ac:dyDescent="0.2">
      <c r="A123" s="9" t="str">
        <f t="shared" si="14"/>
        <v/>
      </c>
      <c r="B123" s="4" t="str">
        <f t="shared" si="15"/>
        <v/>
      </c>
      <c r="C123" s="28" t="str">
        <f t="shared" si="16"/>
        <v/>
      </c>
      <c r="D123" s="4" t="str">
        <f t="shared" si="17"/>
        <v/>
      </c>
      <c r="E123" s="4" t="str">
        <f>IF(A123&lt;=$B$5*$B$6,SUM($D$18:D123),"")</f>
        <v/>
      </c>
      <c r="F123" s="4" t="str">
        <f t="shared" si="18"/>
        <v/>
      </c>
      <c r="G123" s="4" t="str">
        <f t="shared" si="19"/>
        <v/>
      </c>
      <c r="H123" s="4" t="str">
        <f t="shared" si="20"/>
        <v/>
      </c>
    </row>
    <row r="124" spans="1:8" x14ac:dyDescent="0.2">
      <c r="A124" s="9" t="str">
        <f t="shared" si="14"/>
        <v/>
      </c>
      <c r="B124" s="4" t="str">
        <f t="shared" si="15"/>
        <v/>
      </c>
      <c r="C124" s="28" t="str">
        <f t="shared" si="16"/>
        <v/>
      </c>
      <c r="D124" s="4" t="str">
        <f t="shared" si="17"/>
        <v/>
      </c>
      <c r="E124" s="4" t="str">
        <f>IF(A124&lt;=$B$5*$B$6,SUM($D$18:D124),"")</f>
        <v/>
      </c>
      <c r="F124" s="4" t="str">
        <f t="shared" si="18"/>
        <v/>
      </c>
      <c r="G124" s="4" t="str">
        <f t="shared" si="19"/>
        <v/>
      </c>
      <c r="H124" s="4" t="str">
        <f t="shared" si="20"/>
        <v/>
      </c>
    </row>
    <row r="125" spans="1:8" x14ac:dyDescent="0.2">
      <c r="A125" s="9" t="str">
        <f t="shared" si="14"/>
        <v/>
      </c>
      <c r="B125" s="4" t="str">
        <f t="shared" si="15"/>
        <v/>
      </c>
      <c r="C125" s="28" t="str">
        <f t="shared" si="16"/>
        <v/>
      </c>
      <c r="D125" s="4" t="str">
        <f t="shared" si="17"/>
        <v/>
      </c>
      <c r="E125" s="4" t="str">
        <f>IF(A125&lt;=$B$5*$B$6,SUM($D$18:D125),"")</f>
        <v/>
      </c>
      <c r="F125" s="4" t="str">
        <f t="shared" si="18"/>
        <v/>
      </c>
      <c r="G125" s="4" t="str">
        <f t="shared" si="19"/>
        <v/>
      </c>
      <c r="H125" s="4" t="str">
        <f t="shared" si="20"/>
        <v/>
      </c>
    </row>
    <row r="126" spans="1:8" x14ac:dyDescent="0.2">
      <c r="A126" s="9" t="str">
        <f t="shared" si="14"/>
        <v/>
      </c>
      <c r="B126" s="4" t="str">
        <f t="shared" si="15"/>
        <v/>
      </c>
      <c r="C126" s="28" t="str">
        <f t="shared" si="16"/>
        <v/>
      </c>
      <c r="D126" s="4" t="str">
        <f t="shared" si="17"/>
        <v/>
      </c>
      <c r="E126" s="4" t="str">
        <f>IF(A126&lt;=$B$5*$B$6,SUM($D$18:D126),"")</f>
        <v/>
      </c>
      <c r="F126" s="4" t="str">
        <f t="shared" si="18"/>
        <v/>
      </c>
      <c r="G126" s="4" t="str">
        <f t="shared" si="19"/>
        <v/>
      </c>
      <c r="H126" s="4" t="str">
        <f t="shared" si="20"/>
        <v/>
      </c>
    </row>
    <row r="127" spans="1:8" x14ac:dyDescent="0.2">
      <c r="A127" s="9" t="str">
        <f t="shared" si="14"/>
        <v/>
      </c>
      <c r="B127" s="4" t="str">
        <f t="shared" si="15"/>
        <v/>
      </c>
      <c r="C127" s="28" t="str">
        <f t="shared" si="16"/>
        <v/>
      </c>
      <c r="D127" s="4" t="str">
        <f t="shared" si="17"/>
        <v/>
      </c>
      <c r="E127" s="4" t="str">
        <f>IF(A127&lt;=$B$5*$B$6,SUM($D$18:D127),"")</f>
        <v/>
      </c>
      <c r="F127" s="4" t="str">
        <f t="shared" si="18"/>
        <v/>
      </c>
      <c r="G127" s="4" t="str">
        <f t="shared" si="19"/>
        <v/>
      </c>
      <c r="H127" s="4" t="str">
        <f t="shared" si="20"/>
        <v/>
      </c>
    </row>
    <row r="128" spans="1:8" x14ac:dyDescent="0.2">
      <c r="A128" s="9" t="str">
        <f t="shared" si="14"/>
        <v/>
      </c>
      <c r="B128" s="4" t="str">
        <f t="shared" si="15"/>
        <v/>
      </c>
      <c r="C128" s="28" t="str">
        <f t="shared" si="16"/>
        <v/>
      </c>
      <c r="D128" s="4" t="str">
        <f t="shared" si="17"/>
        <v/>
      </c>
      <c r="E128" s="4" t="str">
        <f>IF(A128&lt;=$B$5*$B$6,SUM($D$18:D128),"")</f>
        <v/>
      </c>
      <c r="F128" s="4" t="str">
        <f t="shared" si="18"/>
        <v/>
      </c>
      <c r="G128" s="4" t="str">
        <f t="shared" si="19"/>
        <v/>
      </c>
      <c r="H128" s="4" t="str">
        <f t="shared" si="20"/>
        <v/>
      </c>
    </row>
    <row r="129" spans="1:8" x14ac:dyDescent="0.2">
      <c r="A129" s="9" t="str">
        <f t="shared" si="14"/>
        <v/>
      </c>
      <c r="B129" s="4" t="str">
        <f t="shared" si="15"/>
        <v/>
      </c>
      <c r="C129" s="28" t="str">
        <f t="shared" si="16"/>
        <v/>
      </c>
      <c r="D129" s="4" t="str">
        <f t="shared" si="17"/>
        <v/>
      </c>
      <c r="E129" s="4" t="str">
        <f>IF(A129&lt;=$B$5*$B$6,SUM($D$18:D129),"")</f>
        <v/>
      </c>
      <c r="F129" s="4" t="str">
        <f t="shared" si="18"/>
        <v/>
      </c>
      <c r="G129" s="4" t="str">
        <f t="shared" si="19"/>
        <v/>
      </c>
      <c r="H129" s="4" t="str">
        <f t="shared" si="20"/>
        <v/>
      </c>
    </row>
    <row r="130" spans="1:8" x14ac:dyDescent="0.2">
      <c r="A130" s="9" t="str">
        <f t="shared" si="14"/>
        <v/>
      </c>
      <c r="B130" s="4" t="str">
        <f t="shared" si="15"/>
        <v/>
      </c>
      <c r="C130" s="28" t="str">
        <f t="shared" si="16"/>
        <v/>
      </c>
      <c r="D130" s="4" t="str">
        <f t="shared" si="17"/>
        <v/>
      </c>
      <c r="E130" s="4" t="str">
        <f>IF(A130&lt;=$B$5*$B$6,SUM($D$18:D130),"")</f>
        <v/>
      </c>
      <c r="F130" s="4" t="str">
        <f t="shared" si="18"/>
        <v/>
      </c>
      <c r="G130" s="4" t="str">
        <f t="shared" si="19"/>
        <v/>
      </c>
      <c r="H130" s="4" t="str">
        <f t="shared" si="20"/>
        <v/>
      </c>
    </row>
    <row r="131" spans="1:8" x14ac:dyDescent="0.2">
      <c r="A131" s="9" t="str">
        <f t="shared" si="14"/>
        <v/>
      </c>
      <c r="B131" s="4" t="str">
        <f t="shared" si="15"/>
        <v/>
      </c>
      <c r="C131" s="28" t="str">
        <f t="shared" si="16"/>
        <v/>
      </c>
      <c r="D131" s="4" t="str">
        <f t="shared" si="17"/>
        <v/>
      </c>
      <c r="E131" s="4" t="str">
        <f>IF(A131&lt;=$B$5*$B$6,SUM($D$18:D131),"")</f>
        <v/>
      </c>
      <c r="F131" s="4" t="str">
        <f t="shared" si="18"/>
        <v/>
      </c>
      <c r="G131" s="4" t="str">
        <f t="shared" si="19"/>
        <v/>
      </c>
      <c r="H131" s="4" t="str">
        <f t="shared" si="20"/>
        <v/>
      </c>
    </row>
    <row r="132" spans="1:8" x14ac:dyDescent="0.2">
      <c r="A132" s="9" t="str">
        <f t="shared" si="14"/>
        <v/>
      </c>
      <c r="B132" s="4" t="str">
        <f t="shared" si="15"/>
        <v/>
      </c>
      <c r="C132" s="28" t="str">
        <f t="shared" si="16"/>
        <v/>
      </c>
      <c r="D132" s="4" t="str">
        <f t="shared" si="17"/>
        <v/>
      </c>
      <c r="E132" s="4" t="str">
        <f>IF(A132&lt;=$B$5*$B$6,SUM($D$18:D132),"")</f>
        <v/>
      </c>
      <c r="F132" s="4" t="str">
        <f t="shared" si="18"/>
        <v/>
      </c>
      <c r="G132" s="4" t="str">
        <f t="shared" si="19"/>
        <v/>
      </c>
      <c r="H132" s="4" t="str">
        <f t="shared" si="20"/>
        <v/>
      </c>
    </row>
    <row r="133" spans="1:8" x14ac:dyDescent="0.2">
      <c r="A133" s="9" t="str">
        <f t="shared" si="14"/>
        <v/>
      </c>
      <c r="B133" s="4" t="str">
        <f t="shared" si="15"/>
        <v/>
      </c>
      <c r="C133" s="28" t="str">
        <f t="shared" si="16"/>
        <v/>
      </c>
      <c r="D133" s="4" t="str">
        <f t="shared" si="17"/>
        <v/>
      </c>
      <c r="E133" s="4" t="str">
        <f>IF(A133&lt;=$B$5*$B$6,SUM($D$18:D133),"")</f>
        <v/>
      </c>
      <c r="F133" s="4" t="str">
        <f t="shared" si="18"/>
        <v/>
      </c>
      <c r="G133" s="4" t="str">
        <f t="shared" si="19"/>
        <v/>
      </c>
      <c r="H133" s="4" t="str">
        <f t="shared" si="20"/>
        <v/>
      </c>
    </row>
    <row r="134" spans="1:8" x14ac:dyDescent="0.2">
      <c r="A134" s="9" t="str">
        <f t="shared" si="14"/>
        <v/>
      </c>
      <c r="B134" s="4" t="str">
        <f t="shared" si="15"/>
        <v/>
      </c>
      <c r="C134" s="28" t="str">
        <f t="shared" si="16"/>
        <v/>
      </c>
      <c r="D134" s="4" t="str">
        <f t="shared" si="17"/>
        <v/>
      </c>
      <c r="E134" s="4" t="str">
        <f>IF(A134&lt;=$B$5*$B$6,SUM($D$18:D134),"")</f>
        <v/>
      </c>
      <c r="F134" s="4" t="str">
        <f t="shared" si="18"/>
        <v/>
      </c>
      <c r="G134" s="4" t="str">
        <f t="shared" si="19"/>
        <v/>
      </c>
      <c r="H134" s="4" t="str">
        <f t="shared" si="20"/>
        <v/>
      </c>
    </row>
    <row r="135" spans="1:8" x14ac:dyDescent="0.2">
      <c r="A135" s="9" t="str">
        <f t="shared" si="14"/>
        <v/>
      </c>
      <c r="B135" s="4" t="str">
        <f t="shared" si="15"/>
        <v/>
      </c>
      <c r="C135" s="28" t="str">
        <f t="shared" si="16"/>
        <v/>
      </c>
      <c r="D135" s="4" t="str">
        <f t="shared" si="17"/>
        <v/>
      </c>
      <c r="E135" s="4" t="str">
        <f>IF(A135&lt;=$B$5*$B$6,SUM($D$18:D135),"")</f>
        <v/>
      </c>
      <c r="F135" s="4" t="str">
        <f t="shared" si="18"/>
        <v/>
      </c>
      <c r="G135" s="4" t="str">
        <f t="shared" si="19"/>
        <v/>
      </c>
      <c r="H135" s="4" t="str">
        <f t="shared" si="20"/>
        <v/>
      </c>
    </row>
    <row r="136" spans="1:8" x14ac:dyDescent="0.2">
      <c r="A136" s="9" t="str">
        <f t="shared" si="14"/>
        <v/>
      </c>
      <c r="B136" s="4" t="str">
        <f t="shared" si="15"/>
        <v/>
      </c>
      <c r="C136" s="28" t="str">
        <f t="shared" si="16"/>
        <v/>
      </c>
      <c r="D136" s="4" t="str">
        <f t="shared" si="17"/>
        <v/>
      </c>
      <c r="E136" s="4" t="str">
        <f>IF(A136&lt;=$B$5*$B$6,SUM($D$18:D136),"")</f>
        <v/>
      </c>
      <c r="F136" s="4" t="str">
        <f t="shared" si="18"/>
        <v/>
      </c>
      <c r="G136" s="4" t="str">
        <f t="shared" si="19"/>
        <v/>
      </c>
      <c r="H136" s="4" t="str">
        <f t="shared" si="20"/>
        <v/>
      </c>
    </row>
    <row r="137" spans="1:8" x14ac:dyDescent="0.2">
      <c r="A137" s="9" t="str">
        <f t="shared" si="14"/>
        <v/>
      </c>
      <c r="B137" s="4" t="str">
        <f t="shared" si="15"/>
        <v/>
      </c>
      <c r="C137" s="28" t="str">
        <f t="shared" si="16"/>
        <v/>
      </c>
      <c r="D137" s="4" t="str">
        <f t="shared" si="17"/>
        <v/>
      </c>
      <c r="E137" s="4" t="str">
        <f>IF(A137&lt;=$B$5*$B$6,SUM($D$18:D137),"")</f>
        <v/>
      </c>
      <c r="F137" s="4" t="str">
        <f t="shared" si="18"/>
        <v/>
      </c>
      <c r="G137" s="4" t="str">
        <f t="shared" si="19"/>
        <v/>
      </c>
      <c r="H137" s="4" t="str">
        <f t="shared" si="20"/>
        <v/>
      </c>
    </row>
    <row r="138" spans="1:8" x14ac:dyDescent="0.2">
      <c r="A138" s="9" t="str">
        <f t="shared" si="14"/>
        <v/>
      </c>
      <c r="B138" s="4" t="str">
        <f t="shared" si="15"/>
        <v/>
      </c>
      <c r="C138" s="28" t="str">
        <f t="shared" si="16"/>
        <v/>
      </c>
      <c r="D138" s="4" t="str">
        <f t="shared" si="17"/>
        <v/>
      </c>
      <c r="E138" s="4" t="str">
        <f>IF(A138&lt;=$B$5*$B$6,SUM($D$18:D138),"")</f>
        <v/>
      </c>
      <c r="F138" s="4" t="str">
        <f t="shared" si="18"/>
        <v/>
      </c>
      <c r="G138" s="4" t="str">
        <f t="shared" si="19"/>
        <v/>
      </c>
      <c r="H138" s="4" t="str">
        <f t="shared" si="20"/>
        <v/>
      </c>
    </row>
    <row r="139" spans="1:8" x14ac:dyDescent="0.2">
      <c r="A139" s="9" t="str">
        <f t="shared" si="14"/>
        <v/>
      </c>
      <c r="B139" s="4" t="str">
        <f t="shared" si="15"/>
        <v/>
      </c>
      <c r="C139" s="28" t="str">
        <f t="shared" si="16"/>
        <v/>
      </c>
      <c r="D139" s="4" t="str">
        <f t="shared" si="17"/>
        <v/>
      </c>
      <c r="E139" s="4" t="str">
        <f>IF(A139&lt;=$B$5*$B$6,SUM($D$18:D139),"")</f>
        <v/>
      </c>
      <c r="F139" s="4" t="str">
        <f t="shared" si="18"/>
        <v/>
      </c>
      <c r="G139" s="4" t="str">
        <f t="shared" si="19"/>
        <v/>
      </c>
      <c r="H139" s="4" t="str">
        <f t="shared" si="20"/>
        <v/>
      </c>
    </row>
    <row r="140" spans="1:8" x14ac:dyDescent="0.2">
      <c r="A140" s="9" t="str">
        <f t="shared" si="14"/>
        <v/>
      </c>
      <c r="B140" s="4" t="str">
        <f t="shared" si="15"/>
        <v/>
      </c>
      <c r="C140" s="28" t="str">
        <f t="shared" si="16"/>
        <v/>
      </c>
      <c r="D140" s="4" t="str">
        <f t="shared" si="17"/>
        <v/>
      </c>
      <c r="E140" s="4" t="str">
        <f>IF(A140&lt;=$B$5*$B$6,SUM($D$18:D140),"")</f>
        <v/>
      </c>
      <c r="F140" s="4" t="str">
        <f t="shared" si="18"/>
        <v/>
      </c>
      <c r="G140" s="4" t="str">
        <f t="shared" si="19"/>
        <v/>
      </c>
      <c r="H140" s="4" t="str">
        <f t="shared" si="20"/>
        <v/>
      </c>
    </row>
    <row r="141" spans="1:8" x14ac:dyDescent="0.2">
      <c r="A141" s="9" t="str">
        <f t="shared" si="14"/>
        <v/>
      </c>
      <c r="B141" s="4" t="str">
        <f t="shared" si="15"/>
        <v/>
      </c>
      <c r="C141" s="28" t="str">
        <f t="shared" si="16"/>
        <v/>
      </c>
      <c r="D141" s="4" t="str">
        <f t="shared" si="17"/>
        <v/>
      </c>
      <c r="E141" s="4" t="str">
        <f>IF(A141&lt;=$B$5*$B$6,SUM($D$18:D141),"")</f>
        <v/>
      </c>
      <c r="F141" s="4" t="str">
        <f t="shared" si="18"/>
        <v/>
      </c>
      <c r="G141" s="4" t="str">
        <f t="shared" si="19"/>
        <v/>
      </c>
      <c r="H141" s="4" t="str">
        <f t="shared" si="20"/>
        <v/>
      </c>
    </row>
    <row r="142" spans="1:8" x14ac:dyDescent="0.2">
      <c r="A142" s="9" t="str">
        <f t="shared" si="14"/>
        <v/>
      </c>
      <c r="B142" s="4" t="str">
        <f t="shared" si="15"/>
        <v/>
      </c>
      <c r="C142" s="28" t="str">
        <f t="shared" si="16"/>
        <v/>
      </c>
      <c r="D142" s="4" t="str">
        <f t="shared" si="17"/>
        <v/>
      </c>
      <c r="E142" s="4" t="str">
        <f>IF(A142&lt;=$B$5*$B$6,SUM($D$18:D142),"")</f>
        <v/>
      </c>
      <c r="F142" s="4" t="str">
        <f t="shared" si="18"/>
        <v/>
      </c>
      <c r="G142" s="4" t="str">
        <f t="shared" si="19"/>
        <v/>
      </c>
      <c r="H142" s="4" t="str">
        <f t="shared" si="20"/>
        <v/>
      </c>
    </row>
    <row r="143" spans="1:8" x14ac:dyDescent="0.2">
      <c r="A143" s="9" t="str">
        <f t="shared" si="14"/>
        <v/>
      </c>
      <c r="B143" s="4" t="str">
        <f t="shared" si="15"/>
        <v/>
      </c>
      <c r="C143" s="28" t="str">
        <f t="shared" si="16"/>
        <v/>
      </c>
      <c r="D143" s="4" t="str">
        <f t="shared" si="17"/>
        <v/>
      </c>
      <c r="E143" s="4" t="str">
        <f>IF(A143&lt;=$B$5*$B$6,SUM($D$18:D143),"")</f>
        <v/>
      </c>
      <c r="F143" s="4" t="str">
        <f t="shared" si="18"/>
        <v/>
      </c>
      <c r="G143" s="4" t="str">
        <f t="shared" si="19"/>
        <v/>
      </c>
      <c r="H143" s="4" t="str">
        <f t="shared" si="20"/>
        <v/>
      </c>
    </row>
    <row r="144" spans="1:8" x14ac:dyDescent="0.2">
      <c r="A144" s="9" t="str">
        <f t="shared" si="14"/>
        <v/>
      </c>
      <c r="B144" s="4" t="str">
        <f t="shared" si="15"/>
        <v/>
      </c>
      <c r="C144" s="28" t="str">
        <f t="shared" si="16"/>
        <v/>
      </c>
      <c r="D144" s="4" t="str">
        <f t="shared" si="17"/>
        <v/>
      </c>
      <c r="E144" s="4" t="str">
        <f>IF(A144&lt;=$B$5*$B$6,SUM($D$18:D144),"")</f>
        <v/>
      </c>
      <c r="F144" s="4" t="str">
        <f t="shared" si="18"/>
        <v/>
      </c>
      <c r="G144" s="4" t="str">
        <f t="shared" si="19"/>
        <v/>
      </c>
      <c r="H144" s="4" t="str">
        <f t="shared" si="20"/>
        <v/>
      </c>
    </row>
    <row r="145" spans="1:8" x14ac:dyDescent="0.2">
      <c r="A145" s="9" t="str">
        <f t="shared" si="14"/>
        <v/>
      </c>
      <c r="B145" s="4" t="str">
        <f t="shared" si="15"/>
        <v/>
      </c>
      <c r="C145" s="28" t="str">
        <f t="shared" si="16"/>
        <v/>
      </c>
      <c r="D145" s="4" t="str">
        <f t="shared" si="17"/>
        <v/>
      </c>
      <c r="E145" s="4" t="str">
        <f>IF(A145&lt;=$B$5*$B$6,SUM($D$18:D145),"")</f>
        <v/>
      </c>
      <c r="F145" s="4" t="str">
        <f t="shared" si="18"/>
        <v/>
      </c>
      <c r="G145" s="4" t="str">
        <f t="shared" si="19"/>
        <v/>
      </c>
      <c r="H145" s="4" t="str">
        <f t="shared" si="20"/>
        <v/>
      </c>
    </row>
    <row r="146" spans="1:8" x14ac:dyDescent="0.2">
      <c r="A146" s="9" t="str">
        <f t="shared" ref="A146:A209" si="21">IF(A145&lt;$B$5*$B$6,A145+1,"")</f>
        <v/>
      </c>
      <c r="B146" s="4" t="str">
        <f t="shared" si="15"/>
        <v/>
      </c>
      <c r="C146" s="28" t="str">
        <f t="shared" si="16"/>
        <v/>
      </c>
      <c r="D146" s="4" t="str">
        <f t="shared" si="17"/>
        <v/>
      </c>
      <c r="E146" s="4" t="str">
        <f>IF(A146&lt;=$B$5*$B$6,SUM($D$18:D146),"")</f>
        <v/>
      </c>
      <c r="F146" s="4" t="str">
        <f t="shared" si="18"/>
        <v/>
      </c>
      <c r="G146" s="4" t="str">
        <f t="shared" si="19"/>
        <v/>
      </c>
      <c r="H146" s="4" t="str">
        <f t="shared" si="20"/>
        <v/>
      </c>
    </row>
    <row r="147" spans="1:8" x14ac:dyDescent="0.2">
      <c r="A147" s="9" t="str">
        <f t="shared" si="21"/>
        <v/>
      </c>
      <c r="B147" s="4" t="str">
        <f t="shared" si="15"/>
        <v/>
      </c>
      <c r="C147" s="28" t="str">
        <f t="shared" si="16"/>
        <v/>
      </c>
      <c r="D147" s="4" t="str">
        <f t="shared" si="17"/>
        <v/>
      </c>
      <c r="E147" s="4" t="str">
        <f>IF(A147&lt;=$B$5*$B$6,SUM($D$18:D147),"")</f>
        <v/>
      </c>
      <c r="F147" s="4" t="str">
        <f t="shared" si="18"/>
        <v/>
      </c>
      <c r="G147" s="4" t="str">
        <f t="shared" si="19"/>
        <v/>
      </c>
      <c r="H147" s="4" t="str">
        <f t="shared" si="20"/>
        <v/>
      </c>
    </row>
    <row r="148" spans="1:8" x14ac:dyDescent="0.2">
      <c r="A148" s="9" t="str">
        <f t="shared" si="21"/>
        <v/>
      </c>
      <c r="B148" s="4" t="str">
        <f t="shared" si="15"/>
        <v/>
      </c>
      <c r="C148" s="28" t="str">
        <f t="shared" si="16"/>
        <v/>
      </c>
      <c r="D148" s="4" t="str">
        <f t="shared" si="17"/>
        <v/>
      </c>
      <c r="E148" s="4" t="str">
        <f>IF(A148&lt;=$B$5*$B$6,SUM($D$18:D148),"")</f>
        <v/>
      </c>
      <c r="F148" s="4" t="str">
        <f t="shared" si="18"/>
        <v/>
      </c>
      <c r="G148" s="4" t="str">
        <f t="shared" si="19"/>
        <v/>
      </c>
      <c r="H148" s="4" t="str">
        <f t="shared" si="20"/>
        <v/>
      </c>
    </row>
    <row r="149" spans="1:8" x14ac:dyDescent="0.2">
      <c r="A149" s="9" t="str">
        <f t="shared" si="21"/>
        <v/>
      </c>
      <c r="B149" s="4" t="str">
        <f t="shared" si="15"/>
        <v/>
      </c>
      <c r="C149" s="28" t="str">
        <f t="shared" si="16"/>
        <v/>
      </c>
      <c r="D149" s="4" t="str">
        <f t="shared" si="17"/>
        <v/>
      </c>
      <c r="E149" s="4" t="str">
        <f>IF(A149&lt;=$B$5*$B$6,SUM($D$18:D149),"")</f>
        <v/>
      </c>
      <c r="F149" s="4" t="str">
        <f t="shared" si="18"/>
        <v/>
      </c>
      <c r="G149" s="4" t="str">
        <f t="shared" si="19"/>
        <v/>
      </c>
      <c r="H149" s="4" t="str">
        <f t="shared" si="20"/>
        <v/>
      </c>
    </row>
    <row r="150" spans="1:8" x14ac:dyDescent="0.2">
      <c r="A150" s="9" t="str">
        <f t="shared" si="21"/>
        <v/>
      </c>
      <c r="B150" s="4" t="str">
        <f t="shared" si="15"/>
        <v/>
      </c>
      <c r="C150" s="28" t="str">
        <f t="shared" si="16"/>
        <v/>
      </c>
      <c r="D150" s="4" t="str">
        <f t="shared" si="17"/>
        <v/>
      </c>
      <c r="E150" s="4" t="str">
        <f>IF(A150&lt;=$B$5*$B$6,SUM($D$18:D150),"")</f>
        <v/>
      </c>
      <c r="F150" s="4" t="str">
        <f t="shared" si="18"/>
        <v/>
      </c>
      <c r="G150" s="4" t="str">
        <f t="shared" si="19"/>
        <v/>
      </c>
      <c r="H150" s="4" t="str">
        <f t="shared" si="20"/>
        <v/>
      </c>
    </row>
    <row r="151" spans="1:8" x14ac:dyDescent="0.2">
      <c r="A151" s="9" t="str">
        <f t="shared" si="21"/>
        <v/>
      </c>
      <c r="B151" s="4" t="str">
        <f t="shared" si="15"/>
        <v/>
      </c>
      <c r="C151" s="28" t="str">
        <f t="shared" si="16"/>
        <v/>
      </c>
      <c r="D151" s="4" t="str">
        <f t="shared" si="17"/>
        <v/>
      </c>
      <c r="E151" s="4" t="str">
        <f>IF(A151&lt;=$B$5*$B$6,SUM($D$18:D151),"")</f>
        <v/>
      </c>
      <c r="F151" s="4" t="str">
        <f t="shared" si="18"/>
        <v/>
      </c>
      <c r="G151" s="4" t="str">
        <f t="shared" si="19"/>
        <v/>
      </c>
      <c r="H151" s="4" t="str">
        <f t="shared" si="20"/>
        <v/>
      </c>
    </row>
    <row r="152" spans="1:8" x14ac:dyDescent="0.2">
      <c r="A152" s="9" t="str">
        <f t="shared" si="21"/>
        <v/>
      </c>
      <c r="B152" s="4" t="str">
        <f t="shared" si="15"/>
        <v/>
      </c>
      <c r="C152" s="28" t="str">
        <f t="shared" si="16"/>
        <v/>
      </c>
      <c r="D152" s="4" t="str">
        <f t="shared" si="17"/>
        <v/>
      </c>
      <c r="E152" s="4" t="str">
        <f>IF(A152&lt;=$B$5*$B$6,SUM($D$18:D152),"")</f>
        <v/>
      </c>
      <c r="F152" s="4" t="str">
        <f t="shared" si="18"/>
        <v/>
      </c>
      <c r="G152" s="4" t="str">
        <f t="shared" si="19"/>
        <v/>
      </c>
      <c r="H152" s="4" t="str">
        <f t="shared" si="20"/>
        <v/>
      </c>
    </row>
    <row r="153" spans="1:8" x14ac:dyDescent="0.2">
      <c r="A153" s="9" t="str">
        <f t="shared" si="21"/>
        <v/>
      </c>
      <c r="B153" s="4" t="str">
        <f t="shared" si="15"/>
        <v/>
      </c>
      <c r="C153" s="28" t="str">
        <f t="shared" si="16"/>
        <v/>
      </c>
      <c r="D153" s="4" t="str">
        <f t="shared" si="17"/>
        <v/>
      </c>
      <c r="E153" s="4" t="str">
        <f>IF(A153&lt;=$B$5*$B$6,SUM($D$18:D153),"")</f>
        <v/>
      </c>
      <c r="F153" s="4" t="str">
        <f t="shared" si="18"/>
        <v/>
      </c>
      <c r="G153" s="4" t="str">
        <f t="shared" si="19"/>
        <v/>
      </c>
      <c r="H153" s="4" t="str">
        <f t="shared" si="20"/>
        <v/>
      </c>
    </row>
    <row r="154" spans="1:8" x14ac:dyDescent="0.2">
      <c r="A154" s="9" t="str">
        <f t="shared" si="21"/>
        <v/>
      </c>
      <c r="B154" s="4" t="str">
        <f t="shared" si="15"/>
        <v/>
      </c>
      <c r="C154" s="28" t="str">
        <f t="shared" si="16"/>
        <v/>
      </c>
      <c r="D154" s="4" t="str">
        <f t="shared" si="17"/>
        <v/>
      </c>
      <c r="E154" s="4" t="str">
        <f>IF(A154&lt;=$B$5*$B$6,SUM($D$18:D154),"")</f>
        <v/>
      </c>
      <c r="F154" s="4" t="str">
        <f t="shared" si="18"/>
        <v/>
      </c>
      <c r="G154" s="4" t="str">
        <f t="shared" si="19"/>
        <v/>
      </c>
      <c r="H154" s="4" t="str">
        <f t="shared" si="20"/>
        <v/>
      </c>
    </row>
    <row r="155" spans="1:8" x14ac:dyDescent="0.2">
      <c r="A155" s="9" t="str">
        <f t="shared" si="21"/>
        <v/>
      </c>
      <c r="B155" s="4" t="str">
        <f t="shared" si="15"/>
        <v/>
      </c>
      <c r="C155" s="28" t="str">
        <f t="shared" si="16"/>
        <v/>
      </c>
      <c r="D155" s="4" t="str">
        <f t="shared" si="17"/>
        <v/>
      </c>
      <c r="E155" s="4" t="str">
        <f>IF(A155&lt;=$B$5*$B$6,SUM($D$18:D155),"")</f>
        <v/>
      </c>
      <c r="F155" s="4" t="str">
        <f t="shared" si="18"/>
        <v/>
      </c>
      <c r="G155" s="4" t="str">
        <f t="shared" si="19"/>
        <v/>
      </c>
      <c r="H155" s="4" t="str">
        <f t="shared" si="20"/>
        <v/>
      </c>
    </row>
    <row r="156" spans="1:8" x14ac:dyDescent="0.2">
      <c r="A156" s="9" t="str">
        <f t="shared" si="21"/>
        <v/>
      </c>
      <c r="B156" s="4" t="str">
        <f t="shared" si="15"/>
        <v/>
      </c>
      <c r="C156" s="28" t="str">
        <f t="shared" si="16"/>
        <v/>
      </c>
      <c r="D156" s="4" t="str">
        <f t="shared" si="17"/>
        <v/>
      </c>
      <c r="E156" s="4" t="str">
        <f>IF(A156&lt;=$B$5*$B$6,SUM($D$18:D156),"")</f>
        <v/>
      </c>
      <c r="F156" s="4" t="str">
        <f t="shared" si="18"/>
        <v/>
      </c>
      <c r="G156" s="4" t="str">
        <f t="shared" si="19"/>
        <v/>
      </c>
      <c r="H156" s="4" t="str">
        <f t="shared" si="20"/>
        <v/>
      </c>
    </row>
    <row r="157" spans="1:8" x14ac:dyDescent="0.2">
      <c r="A157" s="9" t="str">
        <f t="shared" si="21"/>
        <v/>
      </c>
      <c r="B157" s="4" t="str">
        <f t="shared" si="15"/>
        <v/>
      </c>
      <c r="C157" s="28" t="str">
        <f t="shared" si="16"/>
        <v/>
      </c>
      <c r="D157" s="4" t="str">
        <f t="shared" si="17"/>
        <v/>
      </c>
      <c r="E157" s="4" t="str">
        <f>IF(A157&lt;=$B$5*$B$6,SUM($D$18:D157),"")</f>
        <v/>
      </c>
      <c r="F157" s="4" t="str">
        <f t="shared" si="18"/>
        <v/>
      </c>
      <c r="G157" s="4" t="str">
        <f t="shared" si="19"/>
        <v/>
      </c>
      <c r="H157" s="4" t="str">
        <f t="shared" si="20"/>
        <v/>
      </c>
    </row>
    <row r="158" spans="1:8" x14ac:dyDescent="0.2">
      <c r="A158" s="9" t="str">
        <f t="shared" si="21"/>
        <v/>
      </c>
      <c r="B158" s="4" t="str">
        <f t="shared" si="15"/>
        <v/>
      </c>
      <c r="C158" s="28" t="str">
        <f t="shared" si="16"/>
        <v/>
      </c>
      <c r="D158" s="4" t="str">
        <f t="shared" si="17"/>
        <v/>
      </c>
      <c r="E158" s="4" t="str">
        <f>IF(A158&lt;=$B$5*$B$6,SUM($D$18:D158),"")</f>
        <v/>
      </c>
      <c r="F158" s="4" t="str">
        <f t="shared" si="18"/>
        <v/>
      </c>
      <c r="G158" s="4" t="str">
        <f t="shared" si="19"/>
        <v/>
      </c>
      <c r="H158" s="4" t="str">
        <f t="shared" si="20"/>
        <v/>
      </c>
    </row>
    <row r="159" spans="1:8" x14ac:dyDescent="0.2">
      <c r="A159" s="9" t="str">
        <f t="shared" si="21"/>
        <v/>
      </c>
      <c r="B159" s="4" t="str">
        <f t="shared" si="15"/>
        <v/>
      </c>
      <c r="C159" s="28" t="str">
        <f t="shared" si="16"/>
        <v/>
      </c>
      <c r="D159" s="4" t="str">
        <f t="shared" si="17"/>
        <v/>
      </c>
      <c r="E159" s="4" t="str">
        <f>IF(A159&lt;=$B$5*$B$6,SUM($D$18:D159),"")</f>
        <v/>
      </c>
      <c r="F159" s="4" t="str">
        <f t="shared" si="18"/>
        <v/>
      </c>
      <c r="G159" s="4" t="str">
        <f t="shared" si="19"/>
        <v/>
      </c>
      <c r="H159" s="4" t="str">
        <f t="shared" si="20"/>
        <v/>
      </c>
    </row>
    <row r="160" spans="1:8" x14ac:dyDescent="0.2">
      <c r="A160" s="9" t="str">
        <f t="shared" si="21"/>
        <v/>
      </c>
      <c r="B160" s="4" t="str">
        <f t="shared" si="15"/>
        <v/>
      </c>
      <c r="C160" s="28" t="str">
        <f t="shared" si="16"/>
        <v/>
      </c>
      <c r="D160" s="4" t="str">
        <f t="shared" si="17"/>
        <v/>
      </c>
      <c r="E160" s="4" t="str">
        <f>IF(A160&lt;=$B$5*$B$6,SUM($D$18:D160),"")</f>
        <v/>
      </c>
      <c r="F160" s="4" t="str">
        <f t="shared" si="18"/>
        <v/>
      </c>
      <c r="G160" s="4" t="str">
        <f t="shared" si="19"/>
        <v/>
      </c>
      <c r="H160" s="4" t="str">
        <f t="shared" si="20"/>
        <v/>
      </c>
    </row>
    <row r="161" spans="1:8" x14ac:dyDescent="0.2">
      <c r="A161" s="9" t="str">
        <f t="shared" si="21"/>
        <v/>
      </c>
      <c r="B161" s="4" t="str">
        <f t="shared" si="15"/>
        <v/>
      </c>
      <c r="C161" s="28" t="str">
        <f t="shared" si="16"/>
        <v/>
      </c>
      <c r="D161" s="4" t="str">
        <f t="shared" si="17"/>
        <v/>
      </c>
      <c r="E161" s="4" t="str">
        <f>IF(A161&lt;=$B$5*$B$6,SUM($D$18:D161),"")</f>
        <v/>
      </c>
      <c r="F161" s="4" t="str">
        <f t="shared" si="18"/>
        <v/>
      </c>
      <c r="G161" s="4" t="str">
        <f t="shared" si="19"/>
        <v/>
      </c>
      <c r="H161" s="4" t="str">
        <f t="shared" si="20"/>
        <v/>
      </c>
    </row>
    <row r="162" spans="1:8" x14ac:dyDescent="0.2">
      <c r="A162" s="9" t="str">
        <f t="shared" si="21"/>
        <v/>
      </c>
      <c r="B162" s="4" t="str">
        <f t="shared" si="15"/>
        <v/>
      </c>
      <c r="C162" s="28" t="str">
        <f t="shared" si="16"/>
        <v/>
      </c>
      <c r="D162" s="4" t="str">
        <f t="shared" si="17"/>
        <v/>
      </c>
      <c r="E162" s="4" t="str">
        <f>IF(A162&lt;=$B$5*$B$6,SUM($D$18:D162),"")</f>
        <v/>
      </c>
      <c r="F162" s="4" t="str">
        <f t="shared" si="18"/>
        <v/>
      </c>
      <c r="G162" s="4" t="str">
        <f t="shared" si="19"/>
        <v/>
      </c>
      <c r="H162" s="4" t="str">
        <f t="shared" si="20"/>
        <v/>
      </c>
    </row>
    <row r="163" spans="1:8" x14ac:dyDescent="0.2">
      <c r="A163" s="9" t="str">
        <f t="shared" si="21"/>
        <v/>
      </c>
      <c r="B163" s="4" t="str">
        <f t="shared" si="15"/>
        <v/>
      </c>
      <c r="C163" s="28" t="str">
        <f t="shared" si="16"/>
        <v/>
      </c>
      <c r="D163" s="4" t="str">
        <f t="shared" si="17"/>
        <v/>
      </c>
      <c r="E163" s="4" t="str">
        <f>IF(A163&lt;=$B$5*$B$6,SUM($D$18:D163),"")</f>
        <v/>
      </c>
      <c r="F163" s="4" t="str">
        <f t="shared" si="18"/>
        <v/>
      </c>
      <c r="G163" s="4" t="str">
        <f t="shared" si="19"/>
        <v/>
      </c>
      <c r="H163" s="4" t="str">
        <f t="shared" si="20"/>
        <v/>
      </c>
    </row>
    <row r="164" spans="1:8" x14ac:dyDescent="0.2">
      <c r="A164" s="9" t="str">
        <f t="shared" si="21"/>
        <v/>
      </c>
      <c r="B164" s="4" t="str">
        <f t="shared" si="15"/>
        <v/>
      </c>
      <c r="C164" s="28" t="str">
        <f t="shared" si="16"/>
        <v/>
      </c>
      <c r="D164" s="4" t="str">
        <f t="shared" si="17"/>
        <v/>
      </c>
      <c r="E164" s="4" t="str">
        <f>IF(A164&lt;=$B$5*$B$6,SUM($D$18:D164),"")</f>
        <v/>
      </c>
      <c r="F164" s="4" t="str">
        <f t="shared" si="18"/>
        <v/>
      </c>
      <c r="G164" s="4" t="str">
        <f t="shared" si="19"/>
        <v/>
      </c>
      <c r="H164" s="4" t="str">
        <f t="shared" si="20"/>
        <v/>
      </c>
    </row>
    <row r="165" spans="1:8" x14ac:dyDescent="0.2">
      <c r="A165" s="9" t="str">
        <f t="shared" si="21"/>
        <v/>
      </c>
      <c r="B165" s="4" t="str">
        <f t="shared" si="15"/>
        <v/>
      </c>
      <c r="C165" s="28" t="str">
        <f t="shared" si="16"/>
        <v/>
      </c>
      <c r="D165" s="4" t="str">
        <f t="shared" si="17"/>
        <v/>
      </c>
      <c r="E165" s="4" t="str">
        <f>IF(A165&lt;=$B$5*$B$6,SUM($D$18:D165),"")</f>
        <v/>
      </c>
      <c r="F165" s="4" t="str">
        <f t="shared" si="18"/>
        <v/>
      </c>
      <c r="G165" s="4" t="str">
        <f t="shared" si="19"/>
        <v/>
      </c>
      <c r="H165" s="4" t="str">
        <f t="shared" si="20"/>
        <v/>
      </c>
    </row>
    <row r="166" spans="1:8" x14ac:dyDescent="0.2">
      <c r="A166" s="9" t="str">
        <f t="shared" si="21"/>
        <v/>
      </c>
      <c r="B166" s="4" t="str">
        <f t="shared" si="15"/>
        <v/>
      </c>
      <c r="C166" s="28" t="str">
        <f t="shared" si="16"/>
        <v/>
      </c>
      <c r="D166" s="4" t="str">
        <f t="shared" si="17"/>
        <v/>
      </c>
      <c r="E166" s="4" t="str">
        <f>IF(A166&lt;=$B$5*$B$6,SUM($D$18:D166),"")</f>
        <v/>
      </c>
      <c r="F166" s="4" t="str">
        <f t="shared" si="18"/>
        <v/>
      </c>
      <c r="G166" s="4" t="str">
        <f t="shared" si="19"/>
        <v/>
      </c>
      <c r="H166" s="4" t="str">
        <f t="shared" si="20"/>
        <v/>
      </c>
    </row>
    <row r="167" spans="1:8" x14ac:dyDescent="0.2">
      <c r="A167" s="9" t="str">
        <f t="shared" si="21"/>
        <v/>
      </c>
      <c r="B167" s="4" t="str">
        <f t="shared" si="15"/>
        <v/>
      </c>
      <c r="C167" s="28" t="str">
        <f t="shared" si="16"/>
        <v/>
      </c>
      <c r="D167" s="4" t="str">
        <f t="shared" si="17"/>
        <v/>
      </c>
      <c r="E167" s="4" t="str">
        <f>IF(A167&lt;=$B$5*$B$6,SUM($D$18:D167),"")</f>
        <v/>
      </c>
      <c r="F167" s="4" t="str">
        <f t="shared" si="18"/>
        <v/>
      </c>
      <c r="G167" s="4" t="str">
        <f t="shared" si="19"/>
        <v/>
      </c>
      <c r="H167" s="4" t="str">
        <f t="shared" si="20"/>
        <v/>
      </c>
    </row>
    <row r="168" spans="1:8" x14ac:dyDescent="0.2">
      <c r="A168" s="9" t="str">
        <f t="shared" si="21"/>
        <v/>
      </c>
      <c r="B168" s="4" t="str">
        <f t="shared" si="15"/>
        <v/>
      </c>
      <c r="C168" s="28" t="str">
        <f t="shared" si="16"/>
        <v/>
      </c>
      <c r="D168" s="4" t="str">
        <f t="shared" si="17"/>
        <v/>
      </c>
      <c r="E168" s="4" t="str">
        <f>IF(A168&lt;=$B$5*$B$6,SUM($D$18:D168),"")</f>
        <v/>
      </c>
      <c r="F168" s="4" t="str">
        <f t="shared" si="18"/>
        <v/>
      </c>
      <c r="G168" s="4" t="str">
        <f t="shared" si="19"/>
        <v/>
      </c>
      <c r="H168" s="4" t="str">
        <f t="shared" si="20"/>
        <v/>
      </c>
    </row>
    <row r="169" spans="1:8" x14ac:dyDescent="0.2">
      <c r="A169" s="9" t="str">
        <f t="shared" si="21"/>
        <v/>
      </c>
      <c r="B169" s="4" t="str">
        <f t="shared" si="15"/>
        <v/>
      </c>
      <c r="C169" s="28" t="str">
        <f t="shared" si="16"/>
        <v/>
      </c>
      <c r="D169" s="4" t="str">
        <f t="shared" si="17"/>
        <v/>
      </c>
      <c r="E169" s="4" t="str">
        <f>IF(A169&lt;=$B$5*$B$6,SUM($D$18:D169),"")</f>
        <v/>
      </c>
      <c r="F169" s="4" t="str">
        <f t="shared" si="18"/>
        <v/>
      </c>
      <c r="G169" s="4" t="str">
        <f t="shared" si="19"/>
        <v/>
      </c>
      <c r="H169" s="4" t="str">
        <f t="shared" si="20"/>
        <v/>
      </c>
    </row>
    <row r="170" spans="1:8" x14ac:dyDescent="0.2">
      <c r="A170" s="9" t="str">
        <f t="shared" si="21"/>
        <v/>
      </c>
      <c r="B170" s="4" t="str">
        <f t="shared" ref="B170:B233" si="22">IF(A170&lt;=$B$5*$B$6,-PMT($B$4/$B$6,$B$5*$B$6,$B$3,,$B$12),"")</f>
        <v/>
      </c>
      <c r="C170" s="28" t="str">
        <f t="shared" ref="C170:C233" si="23">IF(A170&lt;=$B$5*$B$6,-IPMT($B$4/$B$6,A170,$B$5*$B$6,$B$3,,$B$12),"")</f>
        <v/>
      </c>
      <c r="D170" s="4" t="str">
        <f t="shared" ref="D170:D233" si="24">IF(A170&lt;=$B$5*$B$6,-PPMT($B$4/$B$6,A170,$B$5*$B$6,$B$3,,$B$12),"")</f>
        <v/>
      </c>
      <c r="E170" s="4" t="str">
        <f>IF(A170&lt;=$B$5*$B$6,SUM($D$18:D170),"")</f>
        <v/>
      </c>
      <c r="F170" s="4" t="str">
        <f t="shared" ref="F170:F233" si="25">IF(A170&lt;=$B$5*$B$6,$B$3-E170,"")</f>
        <v/>
      </c>
      <c r="G170" s="4" t="str">
        <f t="shared" ref="G170:G233" si="26">IF(F170="","",$B$11*F170)</f>
        <v/>
      </c>
      <c r="H170" s="4" t="str">
        <f t="shared" ref="H170:H233" si="27">IF(G170="","",F170+G170)</f>
        <v/>
      </c>
    </row>
    <row r="171" spans="1:8" x14ac:dyDescent="0.2">
      <c r="A171" s="9" t="str">
        <f t="shared" si="21"/>
        <v/>
      </c>
      <c r="B171" s="4" t="str">
        <f t="shared" si="22"/>
        <v/>
      </c>
      <c r="C171" s="28" t="str">
        <f t="shared" si="23"/>
        <v/>
      </c>
      <c r="D171" s="4" t="str">
        <f t="shared" si="24"/>
        <v/>
      </c>
      <c r="E171" s="4" t="str">
        <f>IF(A171&lt;=$B$5*$B$6,SUM($D$18:D171),"")</f>
        <v/>
      </c>
      <c r="F171" s="4" t="str">
        <f t="shared" si="25"/>
        <v/>
      </c>
      <c r="G171" s="4" t="str">
        <f t="shared" si="26"/>
        <v/>
      </c>
      <c r="H171" s="4" t="str">
        <f t="shared" si="27"/>
        <v/>
      </c>
    </row>
    <row r="172" spans="1:8" x14ac:dyDescent="0.2">
      <c r="A172" s="9" t="str">
        <f t="shared" si="21"/>
        <v/>
      </c>
      <c r="B172" s="4" t="str">
        <f t="shared" si="22"/>
        <v/>
      </c>
      <c r="C172" s="28" t="str">
        <f t="shared" si="23"/>
        <v/>
      </c>
      <c r="D172" s="4" t="str">
        <f t="shared" si="24"/>
        <v/>
      </c>
      <c r="E172" s="4" t="str">
        <f>IF(A172&lt;=$B$5*$B$6,SUM($D$18:D172),"")</f>
        <v/>
      </c>
      <c r="F172" s="4" t="str">
        <f t="shared" si="25"/>
        <v/>
      </c>
      <c r="G172" s="4" t="str">
        <f t="shared" si="26"/>
        <v/>
      </c>
      <c r="H172" s="4" t="str">
        <f t="shared" si="27"/>
        <v/>
      </c>
    </row>
    <row r="173" spans="1:8" x14ac:dyDescent="0.2">
      <c r="A173" s="9" t="str">
        <f t="shared" si="21"/>
        <v/>
      </c>
      <c r="B173" s="4" t="str">
        <f t="shared" si="22"/>
        <v/>
      </c>
      <c r="C173" s="28" t="str">
        <f t="shared" si="23"/>
        <v/>
      </c>
      <c r="D173" s="4" t="str">
        <f t="shared" si="24"/>
        <v/>
      </c>
      <c r="E173" s="4" t="str">
        <f>IF(A173&lt;=$B$5*$B$6,SUM($D$18:D173),"")</f>
        <v/>
      </c>
      <c r="F173" s="4" t="str">
        <f t="shared" si="25"/>
        <v/>
      </c>
      <c r="G173" s="4" t="str">
        <f t="shared" si="26"/>
        <v/>
      </c>
      <c r="H173" s="4" t="str">
        <f t="shared" si="27"/>
        <v/>
      </c>
    </row>
    <row r="174" spans="1:8" x14ac:dyDescent="0.2">
      <c r="A174" s="9" t="str">
        <f t="shared" si="21"/>
        <v/>
      </c>
      <c r="B174" s="4" t="str">
        <f t="shared" si="22"/>
        <v/>
      </c>
      <c r="C174" s="28" t="str">
        <f t="shared" si="23"/>
        <v/>
      </c>
      <c r="D174" s="4" t="str">
        <f t="shared" si="24"/>
        <v/>
      </c>
      <c r="E174" s="4" t="str">
        <f>IF(A174&lt;=$B$5*$B$6,SUM($D$18:D174),"")</f>
        <v/>
      </c>
      <c r="F174" s="4" t="str">
        <f t="shared" si="25"/>
        <v/>
      </c>
      <c r="G174" s="4" t="str">
        <f t="shared" si="26"/>
        <v/>
      </c>
      <c r="H174" s="4" t="str">
        <f t="shared" si="27"/>
        <v/>
      </c>
    </row>
    <row r="175" spans="1:8" x14ac:dyDescent="0.2">
      <c r="A175" s="9" t="str">
        <f t="shared" si="21"/>
        <v/>
      </c>
      <c r="B175" s="4" t="str">
        <f t="shared" si="22"/>
        <v/>
      </c>
      <c r="C175" s="28" t="str">
        <f t="shared" si="23"/>
        <v/>
      </c>
      <c r="D175" s="4" t="str">
        <f t="shared" si="24"/>
        <v/>
      </c>
      <c r="E175" s="4" t="str">
        <f>IF(A175&lt;=$B$5*$B$6,SUM($D$18:D175),"")</f>
        <v/>
      </c>
      <c r="F175" s="4" t="str">
        <f t="shared" si="25"/>
        <v/>
      </c>
      <c r="G175" s="4" t="str">
        <f t="shared" si="26"/>
        <v/>
      </c>
      <c r="H175" s="4" t="str">
        <f t="shared" si="27"/>
        <v/>
      </c>
    </row>
    <row r="176" spans="1:8" x14ac:dyDescent="0.2">
      <c r="A176" s="9" t="str">
        <f t="shared" si="21"/>
        <v/>
      </c>
      <c r="B176" s="4" t="str">
        <f t="shared" si="22"/>
        <v/>
      </c>
      <c r="C176" s="28" t="str">
        <f t="shared" si="23"/>
        <v/>
      </c>
      <c r="D176" s="4" t="str">
        <f t="shared" si="24"/>
        <v/>
      </c>
      <c r="E176" s="4" t="str">
        <f>IF(A176&lt;=$B$5*$B$6,SUM($D$18:D176),"")</f>
        <v/>
      </c>
      <c r="F176" s="4" t="str">
        <f t="shared" si="25"/>
        <v/>
      </c>
      <c r="G176" s="4" t="str">
        <f t="shared" si="26"/>
        <v/>
      </c>
      <c r="H176" s="4" t="str">
        <f t="shared" si="27"/>
        <v/>
      </c>
    </row>
    <row r="177" spans="1:8" x14ac:dyDescent="0.2">
      <c r="A177" s="9" t="str">
        <f t="shared" si="21"/>
        <v/>
      </c>
      <c r="B177" s="4" t="str">
        <f t="shared" si="22"/>
        <v/>
      </c>
      <c r="C177" s="28" t="str">
        <f t="shared" si="23"/>
        <v/>
      </c>
      <c r="D177" s="4" t="str">
        <f t="shared" si="24"/>
        <v/>
      </c>
      <c r="E177" s="4" t="str">
        <f>IF(A177&lt;=$B$5*$B$6,SUM($D$18:D177),"")</f>
        <v/>
      </c>
      <c r="F177" s="4" t="str">
        <f t="shared" si="25"/>
        <v/>
      </c>
      <c r="G177" s="4" t="str">
        <f t="shared" si="26"/>
        <v/>
      </c>
      <c r="H177" s="4" t="str">
        <f t="shared" si="27"/>
        <v/>
      </c>
    </row>
    <row r="178" spans="1:8" x14ac:dyDescent="0.2">
      <c r="A178" s="9" t="str">
        <f t="shared" si="21"/>
        <v/>
      </c>
      <c r="B178" s="4" t="str">
        <f t="shared" si="22"/>
        <v/>
      </c>
      <c r="C178" s="28" t="str">
        <f t="shared" si="23"/>
        <v/>
      </c>
      <c r="D178" s="4" t="str">
        <f t="shared" si="24"/>
        <v/>
      </c>
      <c r="E178" s="4" t="str">
        <f>IF(A178&lt;=$B$5*$B$6,SUM($D$18:D178),"")</f>
        <v/>
      </c>
      <c r="F178" s="4" t="str">
        <f t="shared" si="25"/>
        <v/>
      </c>
      <c r="G178" s="4" t="str">
        <f t="shared" si="26"/>
        <v/>
      </c>
      <c r="H178" s="4" t="str">
        <f t="shared" si="27"/>
        <v/>
      </c>
    </row>
    <row r="179" spans="1:8" x14ac:dyDescent="0.2">
      <c r="A179" s="9" t="str">
        <f t="shared" si="21"/>
        <v/>
      </c>
      <c r="B179" s="4" t="str">
        <f t="shared" si="22"/>
        <v/>
      </c>
      <c r="C179" s="28" t="str">
        <f t="shared" si="23"/>
        <v/>
      </c>
      <c r="D179" s="4" t="str">
        <f t="shared" si="24"/>
        <v/>
      </c>
      <c r="E179" s="4" t="str">
        <f>IF(A179&lt;=$B$5*$B$6,SUM($D$18:D179),"")</f>
        <v/>
      </c>
      <c r="F179" s="4" t="str">
        <f t="shared" si="25"/>
        <v/>
      </c>
      <c r="G179" s="4" t="str">
        <f t="shared" si="26"/>
        <v/>
      </c>
      <c r="H179" s="4" t="str">
        <f t="shared" si="27"/>
        <v/>
      </c>
    </row>
    <row r="180" spans="1:8" x14ac:dyDescent="0.2">
      <c r="A180" s="9" t="str">
        <f t="shared" si="21"/>
        <v/>
      </c>
      <c r="B180" s="4" t="str">
        <f t="shared" si="22"/>
        <v/>
      </c>
      <c r="C180" s="28" t="str">
        <f t="shared" si="23"/>
        <v/>
      </c>
      <c r="D180" s="4" t="str">
        <f t="shared" si="24"/>
        <v/>
      </c>
      <c r="E180" s="4" t="str">
        <f>IF(A180&lt;=$B$5*$B$6,SUM($D$18:D180),"")</f>
        <v/>
      </c>
      <c r="F180" s="4" t="str">
        <f t="shared" si="25"/>
        <v/>
      </c>
      <c r="G180" s="4" t="str">
        <f t="shared" si="26"/>
        <v/>
      </c>
      <c r="H180" s="4" t="str">
        <f t="shared" si="27"/>
        <v/>
      </c>
    </row>
    <row r="181" spans="1:8" x14ac:dyDescent="0.2">
      <c r="A181" s="9" t="str">
        <f t="shared" si="21"/>
        <v/>
      </c>
      <c r="B181" s="4" t="str">
        <f t="shared" si="22"/>
        <v/>
      </c>
      <c r="C181" s="28" t="str">
        <f t="shared" si="23"/>
        <v/>
      </c>
      <c r="D181" s="4" t="str">
        <f t="shared" si="24"/>
        <v/>
      </c>
      <c r="E181" s="4" t="str">
        <f>IF(A181&lt;=$B$5*$B$6,SUM($D$18:D181),"")</f>
        <v/>
      </c>
      <c r="F181" s="4" t="str">
        <f t="shared" si="25"/>
        <v/>
      </c>
      <c r="G181" s="4" t="str">
        <f t="shared" si="26"/>
        <v/>
      </c>
      <c r="H181" s="4" t="str">
        <f t="shared" si="27"/>
        <v/>
      </c>
    </row>
    <row r="182" spans="1:8" x14ac:dyDescent="0.2">
      <c r="A182" s="9" t="str">
        <f t="shared" si="21"/>
        <v/>
      </c>
      <c r="B182" s="4" t="str">
        <f t="shared" si="22"/>
        <v/>
      </c>
      <c r="C182" s="28" t="str">
        <f t="shared" si="23"/>
        <v/>
      </c>
      <c r="D182" s="4" t="str">
        <f t="shared" si="24"/>
        <v/>
      </c>
      <c r="E182" s="4" t="str">
        <f>IF(A182&lt;=$B$5*$B$6,SUM($D$18:D182),"")</f>
        <v/>
      </c>
      <c r="F182" s="4" t="str">
        <f t="shared" si="25"/>
        <v/>
      </c>
      <c r="G182" s="4" t="str">
        <f t="shared" si="26"/>
        <v/>
      </c>
      <c r="H182" s="4" t="str">
        <f t="shared" si="27"/>
        <v/>
      </c>
    </row>
    <row r="183" spans="1:8" x14ac:dyDescent="0.2">
      <c r="A183" s="9" t="str">
        <f t="shared" si="21"/>
        <v/>
      </c>
      <c r="B183" s="4" t="str">
        <f t="shared" si="22"/>
        <v/>
      </c>
      <c r="C183" s="28" t="str">
        <f t="shared" si="23"/>
        <v/>
      </c>
      <c r="D183" s="4" t="str">
        <f t="shared" si="24"/>
        <v/>
      </c>
      <c r="E183" s="4" t="str">
        <f>IF(A183&lt;=$B$5*$B$6,SUM($D$18:D183),"")</f>
        <v/>
      </c>
      <c r="F183" s="4" t="str">
        <f t="shared" si="25"/>
        <v/>
      </c>
      <c r="G183" s="4" t="str">
        <f t="shared" si="26"/>
        <v/>
      </c>
      <c r="H183" s="4" t="str">
        <f t="shared" si="27"/>
        <v/>
      </c>
    </row>
    <row r="184" spans="1:8" x14ac:dyDescent="0.2">
      <c r="A184" s="9" t="str">
        <f t="shared" si="21"/>
        <v/>
      </c>
      <c r="B184" s="4" t="str">
        <f t="shared" si="22"/>
        <v/>
      </c>
      <c r="C184" s="28" t="str">
        <f t="shared" si="23"/>
        <v/>
      </c>
      <c r="D184" s="4" t="str">
        <f t="shared" si="24"/>
        <v/>
      </c>
      <c r="E184" s="4" t="str">
        <f>IF(A184&lt;=$B$5*$B$6,SUM($D$18:D184),"")</f>
        <v/>
      </c>
      <c r="F184" s="4" t="str">
        <f t="shared" si="25"/>
        <v/>
      </c>
      <c r="G184" s="4" t="str">
        <f t="shared" si="26"/>
        <v/>
      </c>
      <c r="H184" s="4" t="str">
        <f t="shared" si="27"/>
        <v/>
      </c>
    </row>
    <row r="185" spans="1:8" x14ac:dyDescent="0.2">
      <c r="A185" s="9" t="str">
        <f t="shared" si="21"/>
        <v/>
      </c>
      <c r="B185" s="4" t="str">
        <f t="shared" si="22"/>
        <v/>
      </c>
      <c r="C185" s="28" t="str">
        <f t="shared" si="23"/>
        <v/>
      </c>
      <c r="D185" s="4" t="str">
        <f t="shared" si="24"/>
        <v/>
      </c>
      <c r="E185" s="4" t="str">
        <f>IF(A185&lt;=$B$5*$B$6,SUM($D$18:D185),"")</f>
        <v/>
      </c>
      <c r="F185" s="4" t="str">
        <f t="shared" si="25"/>
        <v/>
      </c>
      <c r="G185" s="4" t="str">
        <f t="shared" si="26"/>
        <v/>
      </c>
      <c r="H185" s="4" t="str">
        <f t="shared" si="27"/>
        <v/>
      </c>
    </row>
    <row r="186" spans="1:8" x14ac:dyDescent="0.2">
      <c r="A186" s="9" t="str">
        <f t="shared" si="21"/>
        <v/>
      </c>
      <c r="B186" s="4" t="str">
        <f t="shared" si="22"/>
        <v/>
      </c>
      <c r="C186" s="28" t="str">
        <f t="shared" si="23"/>
        <v/>
      </c>
      <c r="D186" s="4" t="str">
        <f t="shared" si="24"/>
        <v/>
      </c>
      <c r="E186" s="4" t="str">
        <f>IF(A186&lt;=$B$5*$B$6,SUM($D$18:D186),"")</f>
        <v/>
      </c>
      <c r="F186" s="4" t="str">
        <f t="shared" si="25"/>
        <v/>
      </c>
      <c r="G186" s="4" t="str">
        <f t="shared" si="26"/>
        <v/>
      </c>
      <c r="H186" s="4" t="str">
        <f t="shared" si="27"/>
        <v/>
      </c>
    </row>
    <row r="187" spans="1:8" x14ac:dyDescent="0.2">
      <c r="A187" s="9" t="str">
        <f t="shared" si="21"/>
        <v/>
      </c>
      <c r="B187" s="4" t="str">
        <f t="shared" si="22"/>
        <v/>
      </c>
      <c r="C187" s="28" t="str">
        <f t="shared" si="23"/>
        <v/>
      </c>
      <c r="D187" s="4" t="str">
        <f t="shared" si="24"/>
        <v/>
      </c>
      <c r="E187" s="4" t="str">
        <f>IF(A187&lt;=$B$5*$B$6,SUM($D$18:D187),"")</f>
        <v/>
      </c>
      <c r="F187" s="4" t="str">
        <f t="shared" si="25"/>
        <v/>
      </c>
      <c r="G187" s="4" t="str">
        <f t="shared" si="26"/>
        <v/>
      </c>
      <c r="H187" s="4" t="str">
        <f t="shared" si="27"/>
        <v/>
      </c>
    </row>
    <row r="188" spans="1:8" x14ac:dyDescent="0.2">
      <c r="A188" s="9" t="str">
        <f t="shared" si="21"/>
        <v/>
      </c>
      <c r="B188" s="4" t="str">
        <f t="shared" si="22"/>
        <v/>
      </c>
      <c r="C188" s="28" t="str">
        <f t="shared" si="23"/>
        <v/>
      </c>
      <c r="D188" s="4" t="str">
        <f t="shared" si="24"/>
        <v/>
      </c>
      <c r="E188" s="4" t="str">
        <f>IF(A188&lt;=$B$5*$B$6,SUM($D$18:D188),"")</f>
        <v/>
      </c>
      <c r="F188" s="4" t="str">
        <f t="shared" si="25"/>
        <v/>
      </c>
      <c r="G188" s="4" t="str">
        <f t="shared" si="26"/>
        <v/>
      </c>
      <c r="H188" s="4" t="str">
        <f t="shared" si="27"/>
        <v/>
      </c>
    </row>
    <row r="189" spans="1:8" x14ac:dyDescent="0.2">
      <c r="A189" s="9" t="str">
        <f t="shared" si="21"/>
        <v/>
      </c>
      <c r="B189" s="4" t="str">
        <f t="shared" si="22"/>
        <v/>
      </c>
      <c r="C189" s="28" t="str">
        <f t="shared" si="23"/>
        <v/>
      </c>
      <c r="D189" s="4" t="str">
        <f t="shared" si="24"/>
        <v/>
      </c>
      <c r="E189" s="4" t="str">
        <f>IF(A189&lt;=$B$5*$B$6,SUM($D$18:D189),"")</f>
        <v/>
      </c>
      <c r="F189" s="4" t="str">
        <f t="shared" si="25"/>
        <v/>
      </c>
      <c r="G189" s="4" t="str">
        <f t="shared" si="26"/>
        <v/>
      </c>
      <c r="H189" s="4" t="str">
        <f t="shared" si="27"/>
        <v/>
      </c>
    </row>
    <row r="190" spans="1:8" x14ac:dyDescent="0.2">
      <c r="A190" s="9" t="str">
        <f t="shared" si="21"/>
        <v/>
      </c>
      <c r="B190" s="4" t="str">
        <f t="shared" si="22"/>
        <v/>
      </c>
      <c r="C190" s="28" t="str">
        <f t="shared" si="23"/>
        <v/>
      </c>
      <c r="D190" s="4" t="str">
        <f t="shared" si="24"/>
        <v/>
      </c>
      <c r="E190" s="4" t="str">
        <f>IF(A190&lt;=$B$5*$B$6,SUM($D$18:D190),"")</f>
        <v/>
      </c>
      <c r="F190" s="4" t="str">
        <f t="shared" si="25"/>
        <v/>
      </c>
      <c r="G190" s="4" t="str">
        <f t="shared" si="26"/>
        <v/>
      </c>
      <c r="H190" s="4" t="str">
        <f t="shared" si="27"/>
        <v/>
      </c>
    </row>
    <row r="191" spans="1:8" x14ac:dyDescent="0.2">
      <c r="A191" s="9" t="str">
        <f t="shared" si="21"/>
        <v/>
      </c>
      <c r="B191" s="4" t="str">
        <f t="shared" si="22"/>
        <v/>
      </c>
      <c r="C191" s="28" t="str">
        <f t="shared" si="23"/>
        <v/>
      </c>
      <c r="D191" s="4" t="str">
        <f t="shared" si="24"/>
        <v/>
      </c>
      <c r="E191" s="4" t="str">
        <f>IF(A191&lt;=$B$5*$B$6,SUM($D$18:D191),"")</f>
        <v/>
      </c>
      <c r="F191" s="4" t="str">
        <f t="shared" si="25"/>
        <v/>
      </c>
      <c r="G191" s="4" t="str">
        <f t="shared" si="26"/>
        <v/>
      </c>
      <c r="H191" s="4" t="str">
        <f t="shared" si="27"/>
        <v/>
      </c>
    </row>
    <row r="192" spans="1:8" x14ac:dyDescent="0.2">
      <c r="A192" s="9" t="str">
        <f t="shared" si="21"/>
        <v/>
      </c>
      <c r="B192" s="4" t="str">
        <f t="shared" si="22"/>
        <v/>
      </c>
      <c r="C192" s="28" t="str">
        <f t="shared" si="23"/>
        <v/>
      </c>
      <c r="D192" s="4" t="str">
        <f t="shared" si="24"/>
        <v/>
      </c>
      <c r="E192" s="4" t="str">
        <f>IF(A192&lt;=$B$5*$B$6,SUM($D$18:D192),"")</f>
        <v/>
      </c>
      <c r="F192" s="4" t="str">
        <f t="shared" si="25"/>
        <v/>
      </c>
      <c r="G192" s="4" t="str">
        <f t="shared" si="26"/>
        <v/>
      </c>
      <c r="H192" s="4" t="str">
        <f t="shared" si="27"/>
        <v/>
      </c>
    </row>
    <row r="193" spans="1:8" x14ac:dyDescent="0.2">
      <c r="A193" s="9" t="str">
        <f t="shared" si="21"/>
        <v/>
      </c>
      <c r="B193" s="4" t="str">
        <f t="shared" si="22"/>
        <v/>
      </c>
      <c r="C193" s="28" t="str">
        <f t="shared" si="23"/>
        <v/>
      </c>
      <c r="D193" s="4" t="str">
        <f t="shared" si="24"/>
        <v/>
      </c>
      <c r="E193" s="4" t="str">
        <f>IF(A193&lt;=$B$5*$B$6,SUM($D$18:D193),"")</f>
        <v/>
      </c>
      <c r="F193" s="4" t="str">
        <f t="shared" si="25"/>
        <v/>
      </c>
      <c r="G193" s="4" t="str">
        <f t="shared" si="26"/>
        <v/>
      </c>
      <c r="H193" s="4" t="str">
        <f t="shared" si="27"/>
        <v/>
      </c>
    </row>
    <row r="194" spans="1:8" x14ac:dyDescent="0.2">
      <c r="A194" s="9" t="str">
        <f t="shared" si="21"/>
        <v/>
      </c>
      <c r="B194" s="4" t="str">
        <f t="shared" si="22"/>
        <v/>
      </c>
      <c r="C194" s="28" t="str">
        <f t="shared" si="23"/>
        <v/>
      </c>
      <c r="D194" s="4" t="str">
        <f t="shared" si="24"/>
        <v/>
      </c>
      <c r="E194" s="4" t="str">
        <f>IF(A194&lt;=$B$5*$B$6,SUM($D$18:D194),"")</f>
        <v/>
      </c>
      <c r="F194" s="4" t="str">
        <f t="shared" si="25"/>
        <v/>
      </c>
      <c r="G194" s="4" t="str">
        <f t="shared" si="26"/>
        <v/>
      </c>
      <c r="H194" s="4" t="str">
        <f t="shared" si="27"/>
        <v/>
      </c>
    </row>
    <row r="195" spans="1:8" x14ac:dyDescent="0.2">
      <c r="A195" s="9" t="str">
        <f t="shared" si="21"/>
        <v/>
      </c>
      <c r="B195" s="4" t="str">
        <f t="shared" si="22"/>
        <v/>
      </c>
      <c r="C195" s="28" t="str">
        <f t="shared" si="23"/>
        <v/>
      </c>
      <c r="D195" s="4" t="str">
        <f t="shared" si="24"/>
        <v/>
      </c>
      <c r="E195" s="4" t="str">
        <f>IF(A195&lt;=$B$5*$B$6,SUM($D$18:D195),"")</f>
        <v/>
      </c>
      <c r="F195" s="4" t="str">
        <f t="shared" si="25"/>
        <v/>
      </c>
      <c r="G195" s="4" t="str">
        <f t="shared" si="26"/>
        <v/>
      </c>
      <c r="H195" s="4" t="str">
        <f t="shared" si="27"/>
        <v/>
      </c>
    </row>
    <row r="196" spans="1:8" x14ac:dyDescent="0.2">
      <c r="A196" s="9" t="str">
        <f t="shared" si="21"/>
        <v/>
      </c>
      <c r="B196" s="4" t="str">
        <f t="shared" si="22"/>
        <v/>
      </c>
      <c r="C196" s="28" t="str">
        <f t="shared" si="23"/>
        <v/>
      </c>
      <c r="D196" s="4" t="str">
        <f t="shared" si="24"/>
        <v/>
      </c>
      <c r="E196" s="4" t="str">
        <f>IF(A196&lt;=$B$5*$B$6,SUM($D$18:D196),"")</f>
        <v/>
      </c>
      <c r="F196" s="4" t="str">
        <f t="shared" si="25"/>
        <v/>
      </c>
      <c r="G196" s="4" t="str">
        <f t="shared" si="26"/>
        <v/>
      </c>
      <c r="H196" s="4" t="str">
        <f t="shared" si="27"/>
        <v/>
      </c>
    </row>
    <row r="197" spans="1:8" x14ac:dyDescent="0.2">
      <c r="A197" s="9" t="str">
        <f t="shared" si="21"/>
        <v/>
      </c>
      <c r="B197" s="4" t="str">
        <f t="shared" si="22"/>
        <v/>
      </c>
      <c r="C197" s="28" t="str">
        <f t="shared" si="23"/>
        <v/>
      </c>
      <c r="D197" s="4" t="str">
        <f t="shared" si="24"/>
        <v/>
      </c>
      <c r="E197" s="4" t="str">
        <f>IF(A197&lt;=$B$5*$B$6,SUM($D$18:D197),"")</f>
        <v/>
      </c>
      <c r="F197" s="4" t="str">
        <f t="shared" si="25"/>
        <v/>
      </c>
      <c r="G197" s="4" t="str">
        <f t="shared" si="26"/>
        <v/>
      </c>
      <c r="H197" s="4" t="str">
        <f t="shared" si="27"/>
        <v/>
      </c>
    </row>
    <row r="198" spans="1:8" x14ac:dyDescent="0.2">
      <c r="A198" s="9" t="str">
        <f t="shared" si="21"/>
        <v/>
      </c>
      <c r="B198" s="4" t="str">
        <f t="shared" si="22"/>
        <v/>
      </c>
      <c r="C198" s="28" t="str">
        <f t="shared" si="23"/>
        <v/>
      </c>
      <c r="D198" s="4" t="str">
        <f t="shared" si="24"/>
        <v/>
      </c>
      <c r="E198" s="4" t="str">
        <f>IF(A198&lt;=$B$5*$B$6,SUM($D$18:D198),"")</f>
        <v/>
      </c>
      <c r="F198" s="4" t="str">
        <f t="shared" si="25"/>
        <v/>
      </c>
      <c r="G198" s="4" t="str">
        <f t="shared" si="26"/>
        <v/>
      </c>
      <c r="H198" s="4" t="str">
        <f t="shared" si="27"/>
        <v/>
      </c>
    </row>
    <row r="199" spans="1:8" x14ac:dyDescent="0.2">
      <c r="A199" s="9" t="str">
        <f t="shared" si="21"/>
        <v/>
      </c>
      <c r="B199" s="4" t="str">
        <f t="shared" si="22"/>
        <v/>
      </c>
      <c r="C199" s="28" t="str">
        <f t="shared" si="23"/>
        <v/>
      </c>
      <c r="D199" s="4" t="str">
        <f t="shared" si="24"/>
        <v/>
      </c>
      <c r="E199" s="4" t="str">
        <f>IF(A199&lt;=$B$5*$B$6,SUM($D$18:D199),"")</f>
        <v/>
      </c>
      <c r="F199" s="4" t="str">
        <f t="shared" si="25"/>
        <v/>
      </c>
      <c r="G199" s="4" t="str">
        <f t="shared" si="26"/>
        <v/>
      </c>
      <c r="H199" s="4" t="str">
        <f t="shared" si="27"/>
        <v/>
      </c>
    </row>
    <row r="200" spans="1:8" x14ac:dyDescent="0.2">
      <c r="A200" s="9" t="str">
        <f t="shared" si="21"/>
        <v/>
      </c>
      <c r="B200" s="4" t="str">
        <f t="shared" si="22"/>
        <v/>
      </c>
      <c r="C200" s="28" t="str">
        <f t="shared" si="23"/>
        <v/>
      </c>
      <c r="D200" s="4" t="str">
        <f t="shared" si="24"/>
        <v/>
      </c>
      <c r="E200" s="4" t="str">
        <f>IF(A200&lt;=$B$5*$B$6,SUM($D$18:D200),"")</f>
        <v/>
      </c>
      <c r="F200" s="4" t="str">
        <f t="shared" si="25"/>
        <v/>
      </c>
      <c r="G200" s="4" t="str">
        <f t="shared" si="26"/>
        <v/>
      </c>
      <c r="H200" s="4" t="str">
        <f t="shared" si="27"/>
        <v/>
      </c>
    </row>
    <row r="201" spans="1:8" x14ac:dyDescent="0.2">
      <c r="A201" s="9" t="str">
        <f t="shared" si="21"/>
        <v/>
      </c>
      <c r="B201" s="4" t="str">
        <f t="shared" si="22"/>
        <v/>
      </c>
      <c r="C201" s="28" t="str">
        <f t="shared" si="23"/>
        <v/>
      </c>
      <c r="D201" s="4" t="str">
        <f t="shared" si="24"/>
        <v/>
      </c>
      <c r="E201" s="4" t="str">
        <f>IF(A201&lt;=$B$5*$B$6,SUM($D$18:D201),"")</f>
        <v/>
      </c>
      <c r="F201" s="4" t="str">
        <f t="shared" si="25"/>
        <v/>
      </c>
      <c r="G201" s="4" t="str">
        <f t="shared" si="26"/>
        <v/>
      </c>
      <c r="H201" s="4" t="str">
        <f t="shared" si="27"/>
        <v/>
      </c>
    </row>
    <row r="202" spans="1:8" x14ac:dyDescent="0.2">
      <c r="A202" s="9" t="str">
        <f t="shared" si="21"/>
        <v/>
      </c>
      <c r="B202" s="4" t="str">
        <f t="shared" si="22"/>
        <v/>
      </c>
      <c r="C202" s="28" t="str">
        <f t="shared" si="23"/>
        <v/>
      </c>
      <c r="D202" s="4" t="str">
        <f t="shared" si="24"/>
        <v/>
      </c>
      <c r="E202" s="4" t="str">
        <f>IF(A202&lt;=$B$5*$B$6,SUM($D$18:D202),"")</f>
        <v/>
      </c>
      <c r="F202" s="4" t="str">
        <f t="shared" si="25"/>
        <v/>
      </c>
      <c r="G202" s="4" t="str">
        <f t="shared" si="26"/>
        <v/>
      </c>
      <c r="H202" s="4" t="str">
        <f t="shared" si="27"/>
        <v/>
      </c>
    </row>
    <row r="203" spans="1:8" x14ac:dyDescent="0.2">
      <c r="A203" s="9" t="str">
        <f t="shared" si="21"/>
        <v/>
      </c>
      <c r="B203" s="4" t="str">
        <f t="shared" si="22"/>
        <v/>
      </c>
      <c r="C203" s="28" t="str">
        <f t="shared" si="23"/>
        <v/>
      </c>
      <c r="D203" s="4" t="str">
        <f t="shared" si="24"/>
        <v/>
      </c>
      <c r="E203" s="4" t="str">
        <f>IF(A203&lt;=$B$5*$B$6,SUM($D$18:D203),"")</f>
        <v/>
      </c>
      <c r="F203" s="4" t="str">
        <f t="shared" si="25"/>
        <v/>
      </c>
      <c r="G203" s="4" t="str">
        <f t="shared" si="26"/>
        <v/>
      </c>
      <c r="H203" s="4" t="str">
        <f t="shared" si="27"/>
        <v/>
      </c>
    </row>
    <row r="204" spans="1:8" x14ac:dyDescent="0.2">
      <c r="A204" s="9" t="str">
        <f t="shared" si="21"/>
        <v/>
      </c>
      <c r="B204" s="4" t="str">
        <f t="shared" si="22"/>
        <v/>
      </c>
      <c r="C204" s="28" t="str">
        <f t="shared" si="23"/>
        <v/>
      </c>
      <c r="D204" s="4" t="str">
        <f t="shared" si="24"/>
        <v/>
      </c>
      <c r="E204" s="4" t="str">
        <f>IF(A204&lt;=$B$5*$B$6,SUM($D$18:D204),"")</f>
        <v/>
      </c>
      <c r="F204" s="4" t="str">
        <f t="shared" si="25"/>
        <v/>
      </c>
      <c r="G204" s="4" t="str">
        <f t="shared" si="26"/>
        <v/>
      </c>
      <c r="H204" s="4" t="str">
        <f t="shared" si="27"/>
        <v/>
      </c>
    </row>
    <row r="205" spans="1:8" x14ac:dyDescent="0.2">
      <c r="A205" s="9" t="str">
        <f t="shared" si="21"/>
        <v/>
      </c>
      <c r="B205" s="4" t="str">
        <f t="shared" si="22"/>
        <v/>
      </c>
      <c r="C205" s="28" t="str">
        <f t="shared" si="23"/>
        <v/>
      </c>
      <c r="D205" s="4" t="str">
        <f t="shared" si="24"/>
        <v/>
      </c>
      <c r="E205" s="4" t="str">
        <f>IF(A205&lt;=$B$5*$B$6,SUM($D$18:D205),"")</f>
        <v/>
      </c>
      <c r="F205" s="4" t="str">
        <f t="shared" si="25"/>
        <v/>
      </c>
      <c r="G205" s="4" t="str">
        <f t="shared" si="26"/>
        <v/>
      </c>
      <c r="H205" s="4" t="str">
        <f t="shared" si="27"/>
        <v/>
      </c>
    </row>
    <row r="206" spans="1:8" x14ac:dyDescent="0.2">
      <c r="A206" s="9" t="str">
        <f t="shared" si="21"/>
        <v/>
      </c>
      <c r="B206" s="4" t="str">
        <f t="shared" si="22"/>
        <v/>
      </c>
      <c r="C206" s="28" t="str">
        <f t="shared" si="23"/>
        <v/>
      </c>
      <c r="D206" s="4" t="str">
        <f t="shared" si="24"/>
        <v/>
      </c>
      <c r="E206" s="4" t="str">
        <f>IF(A206&lt;=$B$5*$B$6,SUM($D$18:D206),"")</f>
        <v/>
      </c>
      <c r="F206" s="4" t="str">
        <f t="shared" si="25"/>
        <v/>
      </c>
      <c r="G206" s="4" t="str">
        <f t="shared" si="26"/>
        <v/>
      </c>
      <c r="H206" s="4" t="str">
        <f t="shared" si="27"/>
        <v/>
      </c>
    </row>
    <row r="207" spans="1:8" x14ac:dyDescent="0.2">
      <c r="A207" s="9" t="str">
        <f t="shared" si="21"/>
        <v/>
      </c>
      <c r="B207" s="4" t="str">
        <f t="shared" si="22"/>
        <v/>
      </c>
      <c r="C207" s="28" t="str">
        <f t="shared" si="23"/>
        <v/>
      </c>
      <c r="D207" s="4" t="str">
        <f t="shared" si="24"/>
        <v/>
      </c>
      <c r="E207" s="4" t="str">
        <f>IF(A207&lt;=$B$5*$B$6,SUM($D$18:D207),"")</f>
        <v/>
      </c>
      <c r="F207" s="4" t="str">
        <f t="shared" si="25"/>
        <v/>
      </c>
      <c r="G207" s="4" t="str">
        <f t="shared" si="26"/>
        <v/>
      </c>
      <c r="H207" s="4" t="str">
        <f t="shared" si="27"/>
        <v/>
      </c>
    </row>
    <row r="208" spans="1:8" x14ac:dyDescent="0.2">
      <c r="A208" s="9" t="str">
        <f t="shared" si="21"/>
        <v/>
      </c>
      <c r="B208" s="4" t="str">
        <f t="shared" si="22"/>
        <v/>
      </c>
      <c r="C208" s="28" t="str">
        <f t="shared" si="23"/>
        <v/>
      </c>
      <c r="D208" s="4" t="str">
        <f t="shared" si="24"/>
        <v/>
      </c>
      <c r="E208" s="4" t="str">
        <f>IF(A208&lt;=$B$5*$B$6,SUM($D$18:D208),"")</f>
        <v/>
      </c>
      <c r="F208" s="4" t="str">
        <f t="shared" si="25"/>
        <v/>
      </c>
      <c r="G208" s="4" t="str">
        <f t="shared" si="26"/>
        <v/>
      </c>
      <c r="H208" s="4" t="str">
        <f t="shared" si="27"/>
        <v/>
      </c>
    </row>
    <row r="209" spans="1:8" x14ac:dyDescent="0.2">
      <c r="A209" s="9" t="str">
        <f t="shared" si="21"/>
        <v/>
      </c>
      <c r="B209" s="4" t="str">
        <f t="shared" si="22"/>
        <v/>
      </c>
      <c r="C209" s="28" t="str">
        <f t="shared" si="23"/>
        <v/>
      </c>
      <c r="D209" s="4" t="str">
        <f t="shared" si="24"/>
        <v/>
      </c>
      <c r="E209" s="4" t="str">
        <f>IF(A209&lt;=$B$5*$B$6,SUM($D$18:D209),"")</f>
        <v/>
      </c>
      <c r="F209" s="4" t="str">
        <f t="shared" si="25"/>
        <v/>
      </c>
      <c r="G209" s="4" t="str">
        <f t="shared" si="26"/>
        <v/>
      </c>
      <c r="H209" s="4" t="str">
        <f t="shared" si="27"/>
        <v/>
      </c>
    </row>
    <row r="210" spans="1:8" x14ac:dyDescent="0.2">
      <c r="A210" s="9" t="str">
        <f t="shared" ref="A210:A242" si="28">IF(A209&lt;$B$5*$B$6,A209+1,"")</f>
        <v/>
      </c>
      <c r="B210" s="4" t="str">
        <f t="shared" si="22"/>
        <v/>
      </c>
      <c r="C210" s="28" t="str">
        <f t="shared" si="23"/>
        <v/>
      </c>
      <c r="D210" s="4" t="str">
        <f t="shared" si="24"/>
        <v/>
      </c>
      <c r="E210" s="4" t="str">
        <f>IF(A210&lt;=$B$5*$B$6,SUM($D$18:D210),"")</f>
        <v/>
      </c>
      <c r="F210" s="4" t="str">
        <f t="shared" si="25"/>
        <v/>
      </c>
      <c r="G210" s="4" t="str">
        <f t="shared" si="26"/>
        <v/>
      </c>
      <c r="H210" s="4" t="str">
        <f t="shared" si="27"/>
        <v/>
      </c>
    </row>
    <row r="211" spans="1:8" x14ac:dyDescent="0.2">
      <c r="A211" s="9" t="str">
        <f t="shared" si="28"/>
        <v/>
      </c>
      <c r="B211" s="4" t="str">
        <f t="shared" si="22"/>
        <v/>
      </c>
      <c r="C211" s="28" t="str">
        <f t="shared" si="23"/>
        <v/>
      </c>
      <c r="D211" s="4" t="str">
        <f t="shared" si="24"/>
        <v/>
      </c>
      <c r="E211" s="4" t="str">
        <f>IF(A211&lt;=$B$5*$B$6,SUM($D$18:D211),"")</f>
        <v/>
      </c>
      <c r="F211" s="4" t="str">
        <f t="shared" si="25"/>
        <v/>
      </c>
      <c r="G211" s="4" t="str">
        <f t="shared" si="26"/>
        <v/>
      </c>
      <c r="H211" s="4" t="str">
        <f t="shared" si="27"/>
        <v/>
      </c>
    </row>
    <row r="212" spans="1:8" x14ac:dyDescent="0.2">
      <c r="A212" s="9" t="str">
        <f t="shared" si="28"/>
        <v/>
      </c>
      <c r="B212" s="4" t="str">
        <f t="shared" si="22"/>
        <v/>
      </c>
      <c r="C212" s="28" t="str">
        <f t="shared" si="23"/>
        <v/>
      </c>
      <c r="D212" s="4" t="str">
        <f t="shared" si="24"/>
        <v/>
      </c>
      <c r="E212" s="4" t="str">
        <f>IF(A212&lt;=$B$5*$B$6,SUM($D$18:D212),"")</f>
        <v/>
      </c>
      <c r="F212" s="4" t="str">
        <f t="shared" si="25"/>
        <v/>
      </c>
      <c r="G212" s="4" t="str">
        <f t="shared" si="26"/>
        <v/>
      </c>
      <c r="H212" s="4" t="str">
        <f t="shared" si="27"/>
        <v/>
      </c>
    </row>
    <row r="213" spans="1:8" x14ac:dyDescent="0.2">
      <c r="A213" s="9" t="str">
        <f t="shared" si="28"/>
        <v/>
      </c>
      <c r="B213" s="4" t="str">
        <f t="shared" si="22"/>
        <v/>
      </c>
      <c r="C213" s="28" t="str">
        <f t="shared" si="23"/>
        <v/>
      </c>
      <c r="D213" s="4" t="str">
        <f t="shared" si="24"/>
        <v/>
      </c>
      <c r="E213" s="4" t="str">
        <f>IF(A213&lt;=$B$5*$B$6,SUM($D$18:D213),"")</f>
        <v/>
      </c>
      <c r="F213" s="4" t="str">
        <f t="shared" si="25"/>
        <v/>
      </c>
      <c r="G213" s="4" t="str">
        <f t="shared" si="26"/>
        <v/>
      </c>
      <c r="H213" s="4" t="str">
        <f t="shared" si="27"/>
        <v/>
      </c>
    </row>
    <row r="214" spans="1:8" x14ac:dyDescent="0.2">
      <c r="A214" s="9" t="str">
        <f t="shared" si="28"/>
        <v/>
      </c>
      <c r="B214" s="4" t="str">
        <f t="shared" si="22"/>
        <v/>
      </c>
      <c r="C214" s="28" t="str">
        <f t="shared" si="23"/>
        <v/>
      </c>
      <c r="D214" s="4" t="str">
        <f t="shared" si="24"/>
        <v/>
      </c>
      <c r="E214" s="4" t="str">
        <f>IF(A214&lt;=$B$5*$B$6,SUM($D$18:D214),"")</f>
        <v/>
      </c>
      <c r="F214" s="4" t="str">
        <f t="shared" si="25"/>
        <v/>
      </c>
      <c r="G214" s="4" t="str">
        <f t="shared" si="26"/>
        <v/>
      </c>
      <c r="H214" s="4" t="str">
        <f t="shared" si="27"/>
        <v/>
      </c>
    </row>
    <row r="215" spans="1:8" x14ac:dyDescent="0.2">
      <c r="A215" s="9" t="str">
        <f t="shared" si="28"/>
        <v/>
      </c>
      <c r="B215" s="4" t="str">
        <f t="shared" si="22"/>
        <v/>
      </c>
      <c r="C215" s="28" t="str">
        <f t="shared" si="23"/>
        <v/>
      </c>
      <c r="D215" s="4" t="str">
        <f t="shared" si="24"/>
        <v/>
      </c>
      <c r="E215" s="4" t="str">
        <f>IF(A215&lt;=$B$5*$B$6,SUM($D$18:D215),"")</f>
        <v/>
      </c>
      <c r="F215" s="4" t="str">
        <f t="shared" si="25"/>
        <v/>
      </c>
      <c r="G215" s="4" t="str">
        <f t="shared" si="26"/>
        <v/>
      </c>
      <c r="H215" s="4" t="str">
        <f t="shared" si="27"/>
        <v/>
      </c>
    </row>
    <row r="216" spans="1:8" x14ac:dyDescent="0.2">
      <c r="A216" s="9" t="str">
        <f t="shared" si="28"/>
        <v/>
      </c>
      <c r="B216" s="4" t="str">
        <f t="shared" si="22"/>
        <v/>
      </c>
      <c r="C216" s="28" t="str">
        <f t="shared" si="23"/>
        <v/>
      </c>
      <c r="D216" s="4" t="str">
        <f t="shared" si="24"/>
        <v/>
      </c>
      <c r="E216" s="4" t="str">
        <f>IF(A216&lt;=$B$5*$B$6,SUM($D$18:D216),"")</f>
        <v/>
      </c>
      <c r="F216" s="4" t="str">
        <f t="shared" si="25"/>
        <v/>
      </c>
      <c r="G216" s="4" t="str">
        <f t="shared" si="26"/>
        <v/>
      </c>
      <c r="H216" s="4" t="str">
        <f t="shared" si="27"/>
        <v/>
      </c>
    </row>
    <row r="217" spans="1:8" x14ac:dyDescent="0.2">
      <c r="A217" s="9" t="str">
        <f t="shared" si="28"/>
        <v/>
      </c>
      <c r="B217" s="4" t="str">
        <f t="shared" si="22"/>
        <v/>
      </c>
      <c r="C217" s="28" t="str">
        <f t="shared" si="23"/>
        <v/>
      </c>
      <c r="D217" s="4" t="str">
        <f t="shared" si="24"/>
        <v/>
      </c>
      <c r="E217" s="4" t="str">
        <f>IF(A217&lt;=$B$5*$B$6,SUM($D$18:D217),"")</f>
        <v/>
      </c>
      <c r="F217" s="4" t="str">
        <f t="shared" si="25"/>
        <v/>
      </c>
      <c r="G217" s="4" t="str">
        <f t="shared" si="26"/>
        <v/>
      </c>
      <c r="H217" s="4" t="str">
        <f t="shared" si="27"/>
        <v/>
      </c>
    </row>
    <row r="218" spans="1:8" x14ac:dyDescent="0.2">
      <c r="A218" s="9" t="str">
        <f t="shared" si="28"/>
        <v/>
      </c>
      <c r="B218" s="4" t="str">
        <f t="shared" si="22"/>
        <v/>
      </c>
      <c r="C218" s="28" t="str">
        <f t="shared" si="23"/>
        <v/>
      </c>
      <c r="D218" s="4" t="str">
        <f t="shared" si="24"/>
        <v/>
      </c>
      <c r="E218" s="4" t="str">
        <f>IF(A218&lt;=$B$5*$B$6,SUM($D$18:D218),"")</f>
        <v/>
      </c>
      <c r="F218" s="4" t="str">
        <f t="shared" si="25"/>
        <v/>
      </c>
      <c r="G218" s="4" t="str">
        <f t="shared" si="26"/>
        <v/>
      </c>
      <c r="H218" s="4" t="str">
        <f t="shared" si="27"/>
        <v/>
      </c>
    </row>
    <row r="219" spans="1:8" x14ac:dyDescent="0.2">
      <c r="A219" s="9" t="str">
        <f t="shared" si="28"/>
        <v/>
      </c>
      <c r="B219" s="4" t="str">
        <f t="shared" si="22"/>
        <v/>
      </c>
      <c r="C219" s="28" t="str">
        <f t="shared" si="23"/>
        <v/>
      </c>
      <c r="D219" s="4" t="str">
        <f t="shared" si="24"/>
        <v/>
      </c>
      <c r="E219" s="4" t="str">
        <f>IF(A219&lt;=$B$5*$B$6,SUM($D$18:D219),"")</f>
        <v/>
      </c>
      <c r="F219" s="4" t="str">
        <f t="shared" si="25"/>
        <v/>
      </c>
      <c r="G219" s="4" t="str">
        <f t="shared" si="26"/>
        <v/>
      </c>
      <c r="H219" s="4" t="str">
        <f t="shared" si="27"/>
        <v/>
      </c>
    </row>
    <row r="220" spans="1:8" x14ac:dyDescent="0.2">
      <c r="A220" s="9" t="str">
        <f t="shared" si="28"/>
        <v/>
      </c>
      <c r="B220" s="4" t="str">
        <f t="shared" si="22"/>
        <v/>
      </c>
      <c r="C220" s="28" t="str">
        <f t="shared" si="23"/>
        <v/>
      </c>
      <c r="D220" s="4" t="str">
        <f t="shared" si="24"/>
        <v/>
      </c>
      <c r="E220" s="4" t="str">
        <f>IF(A220&lt;=$B$5*$B$6,SUM($D$18:D220),"")</f>
        <v/>
      </c>
      <c r="F220" s="4" t="str">
        <f t="shared" si="25"/>
        <v/>
      </c>
      <c r="G220" s="4" t="str">
        <f t="shared" si="26"/>
        <v/>
      </c>
      <c r="H220" s="4" t="str">
        <f t="shared" si="27"/>
        <v/>
      </c>
    </row>
    <row r="221" spans="1:8" x14ac:dyDescent="0.2">
      <c r="A221" s="9" t="str">
        <f t="shared" si="28"/>
        <v/>
      </c>
      <c r="B221" s="4" t="str">
        <f t="shared" si="22"/>
        <v/>
      </c>
      <c r="C221" s="28" t="str">
        <f t="shared" si="23"/>
        <v/>
      </c>
      <c r="D221" s="4" t="str">
        <f t="shared" si="24"/>
        <v/>
      </c>
      <c r="E221" s="4" t="str">
        <f>IF(A221&lt;=$B$5*$B$6,SUM($D$18:D221),"")</f>
        <v/>
      </c>
      <c r="F221" s="4" t="str">
        <f t="shared" si="25"/>
        <v/>
      </c>
      <c r="G221" s="4" t="str">
        <f t="shared" si="26"/>
        <v/>
      </c>
      <c r="H221" s="4" t="str">
        <f t="shared" si="27"/>
        <v/>
      </c>
    </row>
    <row r="222" spans="1:8" x14ac:dyDescent="0.2">
      <c r="A222" s="9" t="str">
        <f t="shared" si="28"/>
        <v/>
      </c>
      <c r="B222" s="4" t="str">
        <f t="shared" si="22"/>
        <v/>
      </c>
      <c r="C222" s="28" t="str">
        <f t="shared" si="23"/>
        <v/>
      </c>
      <c r="D222" s="4" t="str">
        <f t="shared" si="24"/>
        <v/>
      </c>
      <c r="E222" s="4" t="str">
        <f>IF(A222&lt;=$B$5*$B$6,SUM($D$18:D222),"")</f>
        <v/>
      </c>
      <c r="F222" s="4" t="str">
        <f t="shared" si="25"/>
        <v/>
      </c>
      <c r="G222" s="4" t="str">
        <f t="shared" si="26"/>
        <v/>
      </c>
      <c r="H222" s="4" t="str">
        <f t="shared" si="27"/>
        <v/>
      </c>
    </row>
    <row r="223" spans="1:8" x14ac:dyDescent="0.2">
      <c r="A223" s="9" t="str">
        <f t="shared" si="28"/>
        <v/>
      </c>
      <c r="B223" s="4" t="str">
        <f t="shared" si="22"/>
        <v/>
      </c>
      <c r="C223" s="28" t="str">
        <f t="shared" si="23"/>
        <v/>
      </c>
      <c r="D223" s="4" t="str">
        <f t="shared" si="24"/>
        <v/>
      </c>
      <c r="E223" s="4" t="str">
        <f>IF(A223&lt;=$B$5*$B$6,SUM($D$18:D223),"")</f>
        <v/>
      </c>
      <c r="F223" s="4" t="str">
        <f t="shared" si="25"/>
        <v/>
      </c>
      <c r="G223" s="4" t="str">
        <f t="shared" si="26"/>
        <v/>
      </c>
      <c r="H223" s="4" t="str">
        <f t="shared" si="27"/>
        <v/>
      </c>
    </row>
    <row r="224" spans="1:8" x14ac:dyDescent="0.2">
      <c r="A224" s="9" t="str">
        <f t="shared" si="28"/>
        <v/>
      </c>
      <c r="B224" s="4" t="str">
        <f t="shared" si="22"/>
        <v/>
      </c>
      <c r="C224" s="28" t="str">
        <f t="shared" si="23"/>
        <v/>
      </c>
      <c r="D224" s="4" t="str">
        <f t="shared" si="24"/>
        <v/>
      </c>
      <c r="E224" s="4" t="str">
        <f>IF(A224&lt;=$B$5*$B$6,SUM($D$18:D224),"")</f>
        <v/>
      </c>
      <c r="F224" s="4" t="str">
        <f t="shared" si="25"/>
        <v/>
      </c>
      <c r="G224" s="4" t="str">
        <f t="shared" si="26"/>
        <v/>
      </c>
      <c r="H224" s="4" t="str">
        <f t="shared" si="27"/>
        <v/>
      </c>
    </row>
    <row r="225" spans="1:8" x14ac:dyDescent="0.2">
      <c r="A225" s="9" t="str">
        <f t="shared" si="28"/>
        <v/>
      </c>
      <c r="B225" s="4" t="str">
        <f t="shared" si="22"/>
        <v/>
      </c>
      <c r="C225" s="28" t="str">
        <f t="shared" si="23"/>
        <v/>
      </c>
      <c r="D225" s="4" t="str">
        <f t="shared" si="24"/>
        <v/>
      </c>
      <c r="E225" s="4" t="str">
        <f>IF(A225&lt;=$B$5*$B$6,SUM($D$18:D225),"")</f>
        <v/>
      </c>
      <c r="F225" s="4" t="str">
        <f t="shared" si="25"/>
        <v/>
      </c>
      <c r="G225" s="4" t="str">
        <f t="shared" si="26"/>
        <v/>
      </c>
      <c r="H225" s="4" t="str">
        <f t="shared" si="27"/>
        <v/>
      </c>
    </row>
    <row r="226" spans="1:8" x14ac:dyDescent="0.2">
      <c r="A226" s="9" t="str">
        <f t="shared" si="28"/>
        <v/>
      </c>
      <c r="B226" s="4" t="str">
        <f t="shared" si="22"/>
        <v/>
      </c>
      <c r="C226" s="28" t="str">
        <f t="shared" si="23"/>
        <v/>
      </c>
      <c r="D226" s="4" t="str">
        <f t="shared" si="24"/>
        <v/>
      </c>
      <c r="E226" s="4" t="str">
        <f>IF(A226&lt;=$B$5*$B$6,SUM($D$18:D226),"")</f>
        <v/>
      </c>
      <c r="F226" s="4" t="str">
        <f t="shared" si="25"/>
        <v/>
      </c>
      <c r="G226" s="4" t="str">
        <f t="shared" si="26"/>
        <v/>
      </c>
      <c r="H226" s="4" t="str">
        <f t="shared" si="27"/>
        <v/>
      </c>
    </row>
    <row r="227" spans="1:8" x14ac:dyDescent="0.2">
      <c r="A227" s="9" t="str">
        <f t="shared" si="28"/>
        <v/>
      </c>
      <c r="B227" s="4" t="str">
        <f t="shared" si="22"/>
        <v/>
      </c>
      <c r="C227" s="28" t="str">
        <f t="shared" si="23"/>
        <v/>
      </c>
      <c r="D227" s="4" t="str">
        <f t="shared" si="24"/>
        <v/>
      </c>
      <c r="E227" s="4" t="str">
        <f>IF(A227&lt;=$B$5*$B$6,SUM($D$18:D227),"")</f>
        <v/>
      </c>
      <c r="F227" s="4" t="str">
        <f t="shared" si="25"/>
        <v/>
      </c>
      <c r="G227" s="4" t="str">
        <f t="shared" si="26"/>
        <v/>
      </c>
      <c r="H227" s="4" t="str">
        <f t="shared" si="27"/>
        <v/>
      </c>
    </row>
    <row r="228" spans="1:8" x14ac:dyDescent="0.2">
      <c r="A228" s="9" t="str">
        <f t="shared" si="28"/>
        <v/>
      </c>
      <c r="B228" s="4" t="str">
        <f t="shared" si="22"/>
        <v/>
      </c>
      <c r="C228" s="28" t="str">
        <f t="shared" si="23"/>
        <v/>
      </c>
      <c r="D228" s="4" t="str">
        <f t="shared" si="24"/>
        <v/>
      </c>
      <c r="E228" s="4" t="str">
        <f>IF(A228&lt;=$B$5*$B$6,SUM($D$18:D228),"")</f>
        <v/>
      </c>
      <c r="F228" s="4" t="str">
        <f t="shared" si="25"/>
        <v/>
      </c>
      <c r="G228" s="4" t="str">
        <f t="shared" si="26"/>
        <v/>
      </c>
      <c r="H228" s="4" t="str">
        <f t="shared" si="27"/>
        <v/>
      </c>
    </row>
    <row r="229" spans="1:8" x14ac:dyDescent="0.2">
      <c r="A229" s="9" t="str">
        <f t="shared" si="28"/>
        <v/>
      </c>
      <c r="B229" s="4" t="str">
        <f t="shared" si="22"/>
        <v/>
      </c>
      <c r="C229" s="28" t="str">
        <f t="shared" si="23"/>
        <v/>
      </c>
      <c r="D229" s="4" t="str">
        <f t="shared" si="24"/>
        <v/>
      </c>
      <c r="E229" s="4" t="str">
        <f>IF(A229&lt;=$B$5*$B$6,SUM($D$18:D229),"")</f>
        <v/>
      </c>
      <c r="F229" s="4" t="str">
        <f t="shared" si="25"/>
        <v/>
      </c>
      <c r="G229" s="4" t="str">
        <f t="shared" si="26"/>
        <v/>
      </c>
      <c r="H229" s="4" t="str">
        <f t="shared" si="27"/>
        <v/>
      </c>
    </row>
    <row r="230" spans="1:8" x14ac:dyDescent="0.2">
      <c r="A230" s="9" t="str">
        <f t="shared" si="28"/>
        <v/>
      </c>
      <c r="B230" s="4" t="str">
        <f t="shared" si="22"/>
        <v/>
      </c>
      <c r="C230" s="28" t="str">
        <f t="shared" si="23"/>
        <v/>
      </c>
      <c r="D230" s="4" t="str">
        <f t="shared" si="24"/>
        <v/>
      </c>
      <c r="E230" s="4" t="str">
        <f>IF(A230&lt;=$B$5*$B$6,SUM($D$18:D230),"")</f>
        <v/>
      </c>
      <c r="F230" s="4" t="str">
        <f t="shared" si="25"/>
        <v/>
      </c>
      <c r="G230" s="4" t="str">
        <f t="shared" si="26"/>
        <v/>
      </c>
      <c r="H230" s="4" t="str">
        <f t="shared" si="27"/>
        <v/>
      </c>
    </row>
    <row r="231" spans="1:8" x14ac:dyDescent="0.2">
      <c r="A231" s="9" t="str">
        <f t="shared" si="28"/>
        <v/>
      </c>
      <c r="B231" s="4" t="str">
        <f t="shared" si="22"/>
        <v/>
      </c>
      <c r="C231" s="28" t="str">
        <f t="shared" si="23"/>
        <v/>
      </c>
      <c r="D231" s="4" t="str">
        <f t="shared" si="24"/>
        <v/>
      </c>
      <c r="E231" s="4" t="str">
        <f>IF(A231&lt;=$B$5*$B$6,SUM($D$18:D231),"")</f>
        <v/>
      </c>
      <c r="F231" s="4" t="str">
        <f t="shared" si="25"/>
        <v/>
      </c>
      <c r="G231" s="4" t="str">
        <f t="shared" si="26"/>
        <v/>
      </c>
      <c r="H231" s="4" t="str">
        <f t="shared" si="27"/>
        <v/>
      </c>
    </row>
    <row r="232" spans="1:8" x14ac:dyDescent="0.2">
      <c r="A232" s="9" t="str">
        <f t="shared" si="28"/>
        <v/>
      </c>
      <c r="B232" s="4" t="str">
        <f t="shared" si="22"/>
        <v/>
      </c>
      <c r="C232" s="28" t="str">
        <f t="shared" si="23"/>
        <v/>
      </c>
      <c r="D232" s="4" t="str">
        <f t="shared" si="24"/>
        <v/>
      </c>
      <c r="E232" s="4" t="str">
        <f>IF(A232&lt;=$B$5*$B$6,SUM($D$18:D232),"")</f>
        <v/>
      </c>
      <c r="F232" s="4" t="str">
        <f t="shared" si="25"/>
        <v/>
      </c>
      <c r="G232" s="4" t="str">
        <f t="shared" si="26"/>
        <v/>
      </c>
      <c r="H232" s="4" t="str">
        <f t="shared" si="27"/>
        <v/>
      </c>
    </row>
    <row r="233" spans="1:8" x14ac:dyDescent="0.2">
      <c r="A233" s="9" t="str">
        <f t="shared" si="28"/>
        <v/>
      </c>
      <c r="B233" s="4" t="str">
        <f t="shared" si="22"/>
        <v/>
      </c>
      <c r="C233" s="28" t="str">
        <f t="shared" si="23"/>
        <v/>
      </c>
      <c r="D233" s="4" t="str">
        <f t="shared" si="24"/>
        <v/>
      </c>
      <c r="E233" s="4" t="str">
        <f>IF(A233&lt;=$B$5*$B$6,SUM($D$18:D233),"")</f>
        <v/>
      </c>
      <c r="F233" s="4" t="str">
        <f t="shared" si="25"/>
        <v/>
      </c>
      <c r="G233" s="4" t="str">
        <f t="shared" si="26"/>
        <v/>
      </c>
      <c r="H233" s="4" t="str">
        <f t="shared" si="27"/>
        <v/>
      </c>
    </row>
    <row r="234" spans="1:8" x14ac:dyDescent="0.2">
      <c r="A234" s="9" t="str">
        <f t="shared" si="28"/>
        <v/>
      </c>
      <c r="B234" s="4" t="str">
        <f t="shared" ref="B234:B242" si="29">IF(A234&lt;=$B$5*$B$6,-PMT($B$4/$B$6,$B$5*$B$6,$B$3,,$B$12),"")</f>
        <v/>
      </c>
      <c r="C234" s="28" t="str">
        <f t="shared" ref="C234:C242" si="30">IF(A234&lt;=$B$5*$B$6,-IPMT($B$4/$B$6,A234,$B$5*$B$6,$B$3,,$B$12),"")</f>
        <v/>
      </c>
      <c r="D234" s="4" t="str">
        <f t="shared" ref="D234:D242" si="31">IF(A234&lt;=$B$5*$B$6,-PPMT($B$4/$B$6,A234,$B$5*$B$6,$B$3,,$B$12),"")</f>
        <v/>
      </c>
      <c r="E234" s="4" t="str">
        <f>IF(A234&lt;=$B$5*$B$6,SUM($D$18:D234),"")</f>
        <v/>
      </c>
      <c r="F234" s="4" t="str">
        <f t="shared" ref="F234:F242" si="32">IF(A234&lt;=$B$5*$B$6,$B$3-E234,"")</f>
        <v/>
      </c>
      <c r="G234" s="4" t="str">
        <f t="shared" ref="G234:G242" si="33">IF(F234="","",$B$11*F234)</f>
        <v/>
      </c>
      <c r="H234" s="4" t="str">
        <f t="shared" ref="H234:H242" si="34">IF(G234="","",F234+G234)</f>
        <v/>
      </c>
    </row>
    <row r="235" spans="1:8" x14ac:dyDescent="0.2">
      <c r="A235" s="9" t="str">
        <f t="shared" si="28"/>
        <v/>
      </c>
      <c r="B235" s="4" t="str">
        <f t="shared" si="29"/>
        <v/>
      </c>
      <c r="C235" s="28" t="str">
        <f t="shared" si="30"/>
        <v/>
      </c>
      <c r="D235" s="4" t="str">
        <f t="shared" si="31"/>
        <v/>
      </c>
      <c r="E235" s="4" t="str">
        <f>IF(A235&lt;=$B$5*$B$6,SUM($D$18:D235),"")</f>
        <v/>
      </c>
      <c r="F235" s="4" t="str">
        <f t="shared" si="32"/>
        <v/>
      </c>
      <c r="G235" s="4" t="str">
        <f t="shared" si="33"/>
        <v/>
      </c>
      <c r="H235" s="4" t="str">
        <f t="shared" si="34"/>
        <v/>
      </c>
    </row>
    <row r="236" spans="1:8" x14ac:dyDescent="0.2">
      <c r="A236" s="9" t="str">
        <f t="shared" si="28"/>
        <v/>
      </c>
      <c r="B236" s="4" t="str">
        <f t="shared" si="29"/>
        <v/>
      </c>
      <c r="C236" s="28" t="str">
        <f t="shared" si="30"/>
        <v/>
      </c>
      <c r="D236" s="4" t="str">
        <f t="shared" si="31"/>
        <v/>
      </c>
      <c r="E236" s="4" t="str">
        <f>IF(A236&lt;=$B$5*$B$6,SUM($D$18:D236),"")</f>
        <v/>
      </c>
      <c r="F236" s="4" t="str">
        <f t="shared" si="32"/>
        <v/>
      </c>
      <c r="G236" s="4" t="str">
        <f t="shared" si="33"/>
        <v/>
      </c>
      <c r="H236" s="4" t="str">
        <f t="shared" si="34"/>
        <v/>
      </c>
    </row>
    <row r="237" spans="1:8" x14ac:dyDescent="0.2">
      <c r="A237" s="9" t="str">
        <f t="shared" si="28"/>
        <v/>
      </c>
      <c r="B237" s="4" t="str">
        <f t="shared" si="29"/>
        <v/>
      </c>
      <c r="C237" s="28" t="str">
        <f t="shared" si="30"/>
        <v/>
      </c>
      <c r="D237" s="4" t="str">
        <f t="shared" si="31"/>
        <v/>
      </c>
      <c r="E237" s="4" t="str">
        <f>IF(A237&lt;=$B$5*$B$6,SUM($D$18:D237),"")</f>
        <v/>
      </c>
      <c r="F237" s="4" t="str">
        <f t="shared" si="32"/>
        <v/>
      </c>
      <c r="G237" s="4" t="str">
        <f t="shared" si="33"/>
        <v/>
      </c>
      <c r="H237" s="4" t="str">
        <f t="shared" si="34"/>
        <v/>
      </c>
    </row>
    <row r="238" spans="1:8" x14ac:dyDescent="0.2">
      <c r="A238" s="9" t="str">
        <f t="shared" si="28"/>
        <v/>
      </c>
      <c r="B238" s="4" t="str">
        <f t="shared" si="29"/>
        <v/>
      </c>
      <c r="C238" s="28" t="str">
        <f t="shared" si="30"/>
        <v/>
      </c>
      <c r="D238" s="4" t="str">
        <f t="shared" si="31"/>
        <v/>
      </c>
      <c r="E238" s="4" t="str">
        <f>IF(A238&lt;=$B$5*$B$6,SUM($D$18:D238),"")</f>
        <v/>
      </c>
      <c r="F238" s="4" t="str">
        <f t="shared" si="32"/>
        <v/>
      </c>
      <c r="G238" s="4" t="str">
        <f t="shared" si="33"/>
        <v/>
      </c>
      <c r="H238" s="4" t="str">
        <f t="shared" si="34"/>
        <v/>
      </c>
    </row>
    <row r="239" spans="1:8" x14ac:dyDescent="0.2">
      <c r="A239" s="9" t="str">
        <f t="shared" si="28"/>
        <v/>
      </c>
      <c r="B239" s="4" t="str">
        <f t="shared" si="29"/>
        <v/>
      </c>
      <c r="C239" s="28" t="str">
        <f t="shared" si="30"/>
        <v/>
      </c>
      <c r="D239" s="4" t="str">
        <f t="shared" si="31"/>
        <v/>
      </c>
      <c r="E239" s="4" t="str">
        <f>IF(A239&lt;=$B$5*$B$6,SUM($D$18:D239),"")</f>
        <v/>
      </c>
      <c r="F239" s="4" t="str">
        <f t="shared" si="32"/>
        <v/>
      </c>
      <c r="G239" s="4" t="str">
        <f t="shared" si="33"/>
        <v/>
      </c>
      <c r="H239" s="4" t="str">
        <f t="shared" si="34"/>
        <v/>
      </c>
    </row>
    <row r="240" spans="1:8" x14ac:dyDescent="0.2">
      <c r="A240" s="9" t="str">
        <f t="shared" si="28"/>
        <v/>
      </c>
      <c r="B240" s="4" t="str">
        <f t="shared" si="29"/>
        <v/>
      </c>
      <c r="C240" s="28" t="str">
        <f t="shared" si="30"/>
        <v/>
      </c>
      <c r="D240" s="4" t="str">
        <f t="shared" si="31"/>
        <v/>
      </c>
      <c r="E240" s="4" t="str">
        <f>IF(A240&lt;=$B$5*$B$6,SUM($D$18:D240),"")</f>
        <v/>
      </c>
      <c r="F240" s="4" t="str">
        <f t="shared" si="32"/>
        <v/>
      </c>
      <c r="G240" s="4" t="str">
        <f t="shared" si="33"/>
        <v/>
      </c>
      <c r="H240" s="4" t="str">
        <f t="shared" si="34"/>
        <v/>
      </c>
    </row>
    <row r="241" spans="1:8" x14ac:dyDescent="0.2">
      <c r="A241" s="9" t="str">
        <f t="shared" si="28"/>
        <v/>
      </c>
      <c r="B241" s="4" t="str">
        <f t="shared" si="29"/>
        <v/>
      </c>
      <c r="C241" s="28" t="str">
        <f t="shared" si="30"/>
        <v/>
      </c>
      <c r="D241" s="4" t="str">
        <f t="shared" si="31"/>
        <v/>
      </c>
      <c r="E241" s="4" t="str">
        <f>IF(A241&lt;=$B$5*$B$6,SUM($D$18:D241),"")</f>
        <v/>
      </c>
      <c r="F241" s="4" t="str">
        <f t="shared" si="32"/>
        <v/>
      </c>
      <c r="G241" s="4" t="str">
        <f t="shared" si="33"/>
        <v/>
      </c>
      <c r="H241" s="4" t="str">
        <f t="shared" si="34"/>
        <v/>
      </c>
    </row>
    <row r="242" spans="1:8" x14ac:dyDescent="0.2">
      <c r="A242" s="9" t="str">
        <f t="shared" si="28"/>
        <v/>
      </c>
      <c r="B242" s="4" t="str">
        <f t="shared" si="29"/>
        <v/>
      </c>
      <c r="C242" s="28" t="str">
        <f t="shared" si="30"/>
        <v/>
      </c>
      <c r="D242" s="4" t="str">
        <f t="shared" si="31"/>
        <v/>
      </c>
      <c r="E242" s="4" t="str">
        <f>IF(A242&lt;=$B$5*$B$6,SUM($D$18:D242),"")</f>
        <v/>
      </c>
      <c r="F242" s="4" t="str">
        <f t="shared" si="32"/>
        <v/>
      </c>
      <c r="G242" s="4" t="str">
        <f t="shared" si="33"/>
        <v/>
      </c>
      <c r="H242" s="4" t="str">
        <f t="shared" si="34"/>
        <v/>
      </c>
    </row>
  </sheetData>
  <mergeCells count="1">
    <mergeCell ref="A1:H1"/>
  </mergeCells>
  <pageMargins left="0.39370078740157483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amortizacion  prestamo 30c</vt:lpstr>
    </vt:vector>
  </TitlesOfParts>
  <Company>Dpto. Org. y Gest. de Emp.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Arenal</dc:creator>
  <cp:lastModifiedBy>usuario</cp:lastModifiedBy>
  <cp:lastPrinted>2019-03-25T14:00:36Z</cp:lastPrinted>
  <dcterms:created xsi:type="dcterms:W3CDTF">2004-03-27T11:58:08Z</dcterms:created>
  <dcterms:modified xsi:type="dcterms:W3CDTF">2019-05-07T14:46:02Z</dcterms:modified>
</cp:coreProperties>
</file>